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54.114\kwgshare\財政課\04／財政課\16／財政関係\07／県に提出する主な事業\15／財政状況資料集\03／Ｈ27\"/>
    </mc:Choice>
  </mc:AlternateContent>
  <bookViews>
    <workbookView xWindow="240" yWindow="60" windowWidth="14940" windowHeight="7875" firstSheet="10"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U63" i="11" l="1"/>
  <c r="AP63" i="11"/>
  <c r="DQ102" i="11"/>
  <c r="DG102" i="11"/>
  <c r="CW102" i="11"/>
  <c r="CR102" i="11"/>
  <c r="AP88" i="11" l="1"/>
  <c r="AF88"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 r="AM35" i="9" s="1"/>
</calcChain>
</file>

<file path=xl/sharedStrings.xml><?xml version="1.0" encoding="utf-8"?>
<sst xmlns="http://schemas.openxmlformats.org/spreadsheetml/2006/main" count="932" uniqueCount="546">
  <si>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</si>
  <si>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</si>
  <si>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</si>
  <si>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</si>
  <si>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</si>
  <si>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</si>
  <si>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</si>
  <si>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</si>
  <si>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</si>
  <si>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</si>
  <si>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</si>
  <si>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</si>
  <si>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</si>
  <si>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</si>
  <si>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</si>
  <si>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</si>
  <si>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</si>
  <si>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</si>
  <si>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</si>
  <si>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</si>
  <si>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</si>
  <si>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</si>
  <si>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</si>
  <si>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</si>
  <si>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</si>
  <si>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</si>
  <si>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</si>
  <si>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</si>
  <si>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</si>
  <si>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</si>
  <si>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</si>
  <si>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</si>
  <si>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</si>
  <si>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</si>
  <si>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</si>
  <si>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</si>
  <si>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</si>
  <si>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</si>
  <si>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</si>
  <si>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</si>
  <si>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</si>
  <si>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</si>
  <si>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</si>
  <si>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</si>
  <si>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</si>
  <si>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</si>
  <si>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</si>
  <si>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</si>
  <si>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</si>
  <si>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</si>
  <si>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</si>
  <si>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</si>
  <si>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</si>
  <si>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</si>
  <si>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</si>
  <si>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</si>
  <si>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</si>
  <si>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</si>
  <si>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</si>
  <si>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</si>
  <si>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</si>
  <si>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</si>
  <si>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</si>
  <si>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</si>
  <si>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</si>
  <si>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</si>
  <si>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</si>
  <si>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</si>
  <si>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</si>
  <si>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</si>
  <si>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</si>
  <si>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</si>
  <si>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</si>
  <si>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</si>
  <si>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</si>
  <si>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</si>
  <si>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</si>
  <si>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</si>
  <si>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</si>
  <si>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</si>
  <si>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</si>
  <si>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</si>
  <si>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</si>
  <si>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</si>
  <si>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</si>
  <si>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</si>
  <si>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</si>
  <si>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</si>
  <si>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</si>
  <si>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</si>
  <si>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</si>
  <si>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</si>
  <si>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</si>
  <si>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</si>
  <si>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</si>
  <si>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</si>
  <si>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</si>
  <si>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</si>
  <si>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</si>
  <si>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</si>
  <si>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</si>
  <si>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</si>
  <si>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</si>
  <si>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</si>
  <si>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</si>
  <si>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</si>
  <si>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</si>
  <si>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</si>
  <si>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</si>
  <si>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</si>
  <si>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</si>
  <si>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</si>
  <si>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</si>
  <si>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</si>
  <si>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</si>
  <si>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</si>
  <si>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</si>
  <si>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</si>
  <si>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</si>
  <si>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</si>
  <si>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</si>
  <si>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</si>
  <si>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</si>
  <si>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</si>
  <si>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</si>
  <si>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</si>
  <si>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</si>
  <si>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</si>
  <si>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</si>
  <si>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</si>
  <si>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</si>
  <si>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</si>
  <si>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</si>
  <si>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</si>
  <si>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</si>
  <si>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</si>
  <si>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</si>
  <si>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</si>
  <si>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</si>
  <si>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</si>
  <si>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</si>
  <si>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</si>
  <si>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</si>
  <si>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</si>
  <si>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</si>
  <si>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</si>
  <si>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</si>
  <si>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</si>
  <si>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</si>
  <si>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</si>
  <si>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</si>
  <si>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</si>
  <si>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</si>
  <si>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</si>
  <si>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</si>
  <si>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</si>
  <si>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</si>
  <si>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</si>
  <si>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</si>
  <si>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</si>
  <si>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</si>
  <si>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</si>
  <si>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</si>
  <si>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</si>
  <si>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</si>
  <si>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</si>
  <si>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</si>
  <si>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</si>
  <si>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</si>
  <si>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</si>
  <si>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</si>
  <si>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</si>
  <si>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</si>
  <si>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</si>
  <si>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</si>
  <si>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</si>
  <si>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</si>
  <si>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</si>
  <si>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</si>
  <si>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</si>
  <si>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</si>
  <si>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</si>
  <si>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</si>
  <si>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</si>
  <si>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</si>
  <si>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</si>
  <si>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</si>
  <si>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</si>
  <si>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</si>
  <si>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</si>
  <si>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</si>
  <si>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</si>
  <si>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</si>
  <si>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</si>
  <si>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</si>
  <si>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</si>
  <si>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</si>
  <si>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</si>
  <si>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</si>
  <si>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</si>
  <si>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</si>
  <si>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</si>
  <si>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</si>
  <si>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</si>
  <si>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</si>
  <si>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</si>
  <si>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</si>
  <si>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</si>
  <si>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</si>
  <si>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</si>
  <si>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</si>
  <si>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</si>
  <si>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</si>
  <si>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</si>
  <si>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</si>
  <si>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</si>
  <si>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</si>
  <si>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</si>
  <si>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</si>
  <si>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</si>
  <si>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</si>
  <si>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</si>
  <si>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</si>
  <si>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</si>
  <si>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</si>
  <si>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</si>
  <si>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</si>
  <si>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</si>
  <si>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</si>
  <si>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</si>
  <si>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</si>
  <si>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</si>
  <si>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</si>
  <si>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</si>
  <si>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</si>
  <si>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</si>
  <si>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</si>
  <si>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</si>
  <si>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</si>
  <si>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</si>
  <si>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</si>
  <si>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</si>
  <si>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</si>
  <si>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</si>
  <si>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</si>
  <si>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</si>
  <si>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</si>
  <si>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</si>
  <si>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</si>
  <si>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</si>
  <si>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</si>
  <si>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</si>
  <si>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</si>
  <si>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</si>
  <si>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</si>
  <si>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</si>
  <si>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</si>
  <si>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</si>
  <si>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</si>
  <si>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</si>
  <si>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</si>
  <si>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</si>
  <si>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</si>
  <si>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</si>
  <si>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</si>
  <si>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</si>
  <si>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</si>
  <si>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</si>
  <si>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</si>
  <si>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</si>
  <si>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</si>
  <si>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</si>
  <si>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</si>
  <si>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</si>
  <si>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</si>
  <si>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</si>
  <si>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</si>
  <si>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</si>
  <si>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</si>
  <si>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</si>
  <si>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</si>
  <si>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</si>
  <si>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</si>
  <si>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</si>
  <si>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</si>
  <si>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</si>
  <si>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</si>
  <si>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</si>
  <si>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</si>
  <si>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</si>
  <si>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</si>
  <si>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</si>
  <si>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</si>
  <si>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</si>
  <si>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</si>
  <si>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</si>
  <si>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</si>
  <si>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</si>
  <si>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</si>
  <si>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</si>
  <si>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</si>
  <si>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</si>
  <si>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</si>
  <si>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</si>
  <si>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</si>
  <si>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</si>
  <si>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</si>
  <si>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</si>
  <si>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</si>
  <si>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</si>
  <si>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</si>
  <si>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</si>
  <si>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</si>
  <si>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</si>
  <si>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</si>
  <si>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</si>
  <si>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</si>
  <si>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</si>
  <si>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</si>
  <si>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</si>
  <si>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</si>
  <si>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</si>
  <si>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</si>
  <si>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</si>
  <si>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</si>
  <si>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</si>
  <si>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</si>
  <si>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</si>
  <si>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</si>
  <si>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</si>
  <si>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</si>
  <si>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</si>
  <si>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</si>
  <si>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</si>
  <si>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</si>
  <si>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</si>
  <si>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</si>
  <si>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</si>
  <si>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</si>
  <si>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</si>
  <si>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</si>
  <si>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</si>
  <si>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</si>
  <si>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</si>
  <si>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</si>
  <si>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</si>
  <si>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</si>
  <si>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</si>
  <si>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</si>
  <si>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</si>
  <si>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</si>
  <si>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</si>
  <si>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</si>
  <si>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</si>
  <si>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</si>
  <si>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</si>
  <si>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</si>
  <si>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</si>
  <si>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</si>
  <si>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</si>
  <si>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</si>
  <si>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</si>
  <si>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</si>
  <si>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</si>
  <si>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</si>
  <si>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</si>
  <si>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</si>
  <si>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</si>
  <si>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</si>
  <si>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</si>
  <si>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</si>
  <si>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</si>
  <si>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</si>
  <si>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</si>
  <si>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</si>
  <si>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</si>
  <si>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</si>
  <si>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</si>
  <si>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</si>
  <si>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</si>
  <si>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</si>
  <si>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</si>
  <si>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</si>
  <si>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</si>
  <si>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</si>
  <si>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</si>
  <si>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</si>
  <si>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</si>
  <si>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</si>
  <si>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</si>
  <si>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</si>
  <si>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</si>
  <si>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</si>
  <si>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</si>
  <si>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</si>
  <si>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</si>
  <si>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</si>
  <si>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</si>
  <si>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</si>
  <si>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</si>
  <si>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</si>
  <si>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</si>
  <si>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</si>
  <si>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</si>
  <si>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</si>
  <si>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</si>
  <si>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</si>
  <si>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</si>
  <si>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</si>
  <si>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</si>
  <si>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</si>
  <si>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</si>
  <si>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</si>
  <si>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</si>
  <si>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</si>
  <si>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</si>
  <si>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</si>
  <si>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</si>
  <si>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</si>
  <si>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</si>
  <si>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</si>
  <si>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</si>
  <si>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</si>
  <si>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</si>
  <si>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</si>
  <si>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</si>
  <si>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</si>
  <si>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</si>
  <si>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</si>
  <si>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</si>
  <si>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</si>
  <si>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</si>
  <si>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</si>
  <si>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</si>
  <si>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</si>
  <si>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</si>
  <si>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</si>
  <si>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</si>
  <si>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</si>
  <si>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</si>
  <si>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</si>
  <si>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介護保険事業</t>
    <phoneticPr fontId="5"/>
  </si>
  <si>
    <t>将来負担比率（(Ｅ)－(Ｆ)）／（(Ｃ)－(Ｄ)）×１００</t>
    <rPh sb="0" eb="2">
      <t>ショウライ</t>
    </rPh>
    <rPh sb="2" eb="4">
      <t>フタン</t>
    </rPh>
    <rPh sb="4" eb="6">
      <t>ヒリツ</t>
    </rPh>
    <phoneticPr fontId="5"/>
  </si>
  <si>
    <t>後期高齢者医療事業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</si>
  <si>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</si>
  <si>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</si>
  <si>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</si>
  <si>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</si>
  <si>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</si>
  <si>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</si>
  <si>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</si>
  <si>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</si>
  <si>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</si>
  <si>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</si>
  <si>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</si>
  <si>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</si>
  <si>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</si>
  <si>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</si>
  <si>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</si>
  <si>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</si>
  <si>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</si>
  <si>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</si>
  <si>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</si>
  <si>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</si>
  <si>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</si>
  <si>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</si>
  <si>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</si>
  <si>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</si>
  <si>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</si>
  <si>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</si>
  <si>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</si>
  <si>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</si>
  <si>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</si>
  <si>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</si>
  <si>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</si>
  <si>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</si>
  <si>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</si>
  <si>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</si>
  <si>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</si>
  <si>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</si>
  <si>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</si>
  <si>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</si>
  <si>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</si>
  <si>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</si>
  <si>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</si>
  <si>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</si>
  <si>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</si>
  <si>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</si>
  <si>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</si>
  <si>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</si>
  <si>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</si>
  <si>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</si>
  <si>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</si>
  <si>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</si>
  <si>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</si>
  <si>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</si>
  <si>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</si>
  <si>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</si>
  <si>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</si>
  <si>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</si>
  <si>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</si>
  <si>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</si>
  <si>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</si>
  <si>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</si>
  <si>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</si>
  <si>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</si>
  <si>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</si>
  <si>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</si>
  <si>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</si>
  <si>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</si>
  <si>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</si>
  <si>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</si>
  <si>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</si>
  <si>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</si>
  <si>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</si>
  <si>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</si>
  <si>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</si>
  <si>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</si>
  <si>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</si>
  <si>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</si>
  <si>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</si>
  <si>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</si>
  <si>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</si>
  <si>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</si>
  <si>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0.83</t>
  </si>
  <si>
    <t>一般会計</t>
  </si>
  <si>
    <t>水道事業会計</t>
  </si>
  <si>
    <t>公共下水道事業会計</t>
  </si>
  <si>
    <t>介護保険事業特別会計</t>
  </si>
  <si>
    <t>国民健康保険事業特別会計</t>
  </si>
  <si>
    <t>母子父子寡婦福祉資金貸付事業特別会計</t>
  </si>
  <si>
    <t>歯科診療事業特別会計</t>
  </si>
  <si>
    <t>農業集落排水事業特別会計</t>
  </si>
  <si>
    <t>その他会計（赤字）</t>
  </si>
  <si>
    <t>その他会計（黒字）</t>
  </si>
  <si>
    <t>川越地区消防組合</t>
    <rPh sb="0" eb="2">
      <t>カワゴエ</t>
    </rPh>
    <rPh sb="2" eb="4">
      <t>チク</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</si>
  <si>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</si>
  <si>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</si>
  <si>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</si>
  <si>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</si>
  <si>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</si>
  <si>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川越市都市開発</t>
    <rPh sb="0" eb="3">
      <t>カワゴエシ</t>
    </rPh>
    <rPh sb="3" eb="5">
      <t>トシ</t>
    </rPh>
    <rPh sb="5" eb="7">
      <t>カイハツ</t>
    </rPh>
    <phoneticPr fontId="2"/>
  </si>
  <si>
    <t>川越土地開発公社</t>
    <rPh sb="0" eb="2">
      <t>カワゴエ</t>
    </rPh>
    <rPh sb="2" eb="4">
      <t>トチ</t>
    </rPh>
    <rPh sb="4" eb="6">
      <t>カイハツ</t>
    </rPh>
    <rPh sb="6" eb="8">
      <t>コウシャ</t>
    </rPh>
    <phoneticPr fontId="2"/>
  </si>
  <si>
    <t>川越市医師会</t>
    <rPh sb="0" eb="3">
      <t>カワゴエシ</t>
    </rPh>
    <rPh sb="3" eb="6">
      <t>イシカイ</t>
    </rPh>
    <phoneticPr fontId="2"/>
  </si>
  <si>
    <t>一般会計</t>
    <rPh sb="0" eb="2">
      <t>イッパン</t>
    </rPh>
    <rPh sb="2" eb="4">
      <t>カイケイ</t>
    </rPh>
    <phoneticPr fontId="2"/>
  </si>
  <si>
    <t>特別会計</t>
    <rPh sb="0" eb="2">
      <t>トクベツ</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</si>
</sst>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26783</c:v>
                </c:pt>
                <c:pt idx="1">
                  <c:v>27843</c:v>
                </c:pt>
                <c:pt idx="2">
                  <c:v>40472</c:v>
                </c:pt>
                <c:pt idx="3">
                  <c:v>47977</c:v>
                </c:pt>
                <c:pt idx="4">
                  <c:v>28685</c:v>
                </c:pt>
              </c:numCache>
            </c:numRef>
          </c:val>
          <c:smooth val="0"/>
        </c:ser>
        <c:dLbls>
          <c:showLegendKey val="0"/>
          <c:showVal val="0"/>
          <c:showCatName val="0"/>
          <c:showSerName val="0"/>
          <c:showPercent val="0"/>
          <c:showBubbleSize val="0"/>
        </c:dLbls>
        <c:marker val="1"/>
        <c:smooth val="0"/>
        <c:axId val="140642536"/>
        <c:axId val="210773496"/>
      </c:lineChart>
      <c:catAx>
        <c:axId val="14064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773496"/>
        <c:crosses val="autoZero"/>
        <c:auto val="1"/>
        <c:lblAlgn val="ctr"/>
        <c:lblOffset val="100"/>
        <c:tickLblSkip val="1"/>
        <c:tickMarkSkip val="1"/>
        <c:noMultiLvlLbl val="0"/>
      </c:catAx>
      <c:valAx>
        <c:axId val="210773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4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c:v>
                </c:pt>
                <c:pt idx="1">
                  <c:v>6.24</c:v>
                </c:pt>
                <c:pt idx="2">
                  <c:v>7.91</c:v>
                </c:pt>
                <c:pt idx="3">
                  <c:v>8.35</c:v>
                </c:pt>
                <c:pt idx="4">
                  <c:v>7.99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6.02</c:v>
                </c:pt>
                <c:pt idx="1">
                  <c:v>5.67</c:v>
                </c:pt>
                <c:pt idx="2">
                  <c:v>8.07</c:v>
                </c:pt>
                <c:pt idx="3">
                  <c:v>9.2200000000000006</c:v>
                </c:pt>
                <c:pt idx="4">
                  <c:v>8.6999999999999993</c:v>
                </c:pt>
              </c:numCache>
            </c:numRef>
          </c:val>
        </c:ser>
        <c:dLbls>
          <c:showLegendKey val="0"/>
          <c:showVal val="0"/>
          <c:showCatName val="0"/>
          <c:showSerName val="0"/>
          <c:showPercent val="0"/>
          <c:showBubbleSize val="0"/>
        </c:dLbls>
        <c:gapWidth val="250"/>
        <c:overlap val="100"/>
        <c:axId val="247046936"/>
        <c:axId val="24080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2.68</c:v>
                </c:pt>
                <c:pt idx="1">
                  <c:v>0.71</c:v>
                </c:pt>
                <c:pt idx="2">
                  <c:v>4.2300000000000004</c:v>
                </c:pt>
                <c:pt idx="3">
                  <c:v>1.56</c:v>
                </c:pt>
                <c:pt idx="4">
                  <c:v>-0.83</c:v>
                </c:pt>
              </c:numCache>
            </c:numRef>
          </c:val>
          <c:smooth val="0"/>
        </c:ser>
        <c:dLbls>
          <c:showLegendKey val="0"/>
          <c:showVal val="0"/>
          <c:showCatName val="0"/>
          <c:showSerName val="0"/>
          <c:showPercent val="0"/>
          <c:showBubbleSize val="0"/>
        </c:dLbls>
        <c:marker val="1"/>
        <c:smooth val="0"/>
        <c:axId val="247046936"/>
        <c:axId val="240804224"/>
      </c:lineChart>
      <c:catAx>
        <c:axId val="24704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804224"/>
        <c:crosses val="autoZero"/>
        <c:auto val="1"/>
        <c:lblAlgn val="ctr"/>
        <c:lblOffset val="100"/>
        <c:tickLblSkip val="1"/>
        <c:tickMarkSkip val="1"/>
        <c:noMultiLvlLbl val="0"/>
      </c:catAx>
      <c:valAx>
        <c:axId val="24080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04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7.0000000000000007E-2</c:v>
                </c:pt>
                <c:pt idx="4">
                  <c:v>#N/A</c:v>
                </c:pt>
                <c:pt idx="5">
                  <c:v>0.08</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0.06</c:v>
                </c:pt>
                <c:pt idx="4">
                  <c:v>#N/A</c:v>
                </c:pt>
                <c:pt idx="5">
                  <c:v>7.0000000000000007E-2</c:v>
                </c:pt>
                <c:pt idx="6">
                  <c:v>#N/A</c:v>
                </c:pt>
                <c:pt idx="7">
                  <c:v>0.06</c:v>
                </c:pt>
                <c:pt idx="8">
                  <c:v>#N/A</c:v>
                </c:pt>
                <c:pt idx="9">
                  <c:v>0.06</c:v>
                </c:pt>
              </c:numCache>
            </c:numRef>
          </c:val>
        </c:ser>
        <c:ser>
          <c:idx val="3"/>
          <c:order val="3"/>
          <c:tx>
            <c:strRef>
              <c:f>データシート!$A$30</c:f>
              <c:strCache>
                <c:ptCount val="1"/>
                <c:pt idx="0">
                  <c:v>歯科診療事業特別会計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0.14000000000000001</c:v>
                </c:pt>
                <c:pt idx="4">
                  <c:v>#N/A</c:v>
                </c:pt>
                <c:pt idx="5">
                  <c:v>0.13</c:v>
                </c:pt>
                <c:pt idx="6">
                  <c:v>#N/A</c:v>
                </c:pt>
                <c:pt idx="7">
                  <c:v>0.09</c:v>
                </c:pt>
                <c:pt idx="8">
                  <c:v>#N/A</c:v>
                </c:pt>
                <c:pt idx="9">
                  <c:v>0.06</c:v>
                </c:pt>
              </c:numCache>
            </c:numRef>
          </c:val>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0.06</c:v>
                </c:pt>
                <c:pt idx="4">
                  <c:v>#N/A</c:v>
                </c:pt>
                <c:pt idx="5">
                  <c:v>0.03</c:v>
                </c:pt>
                <c:pt idx="6">
                  <c:v>#N/A</c:v>
                </c:pt>
                <c:pt idx="7">
                  <c:v>0.05</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2.85</c:v>
                </c:pt>
                <c:pt idx="2">
                  <c:v>#N/A</c:v>
                </c:pt>
                <c:pt idx="3">
                  <c:v>3.08</c:v>
                </c:pt>
                <c:pt idx="4">
                  <c:v>#N/A</c:v>
                </c:pt>
                <c:pt idx="5">
                  <c:v>3.31</c:v>
                </c:pt>
                <c:pt idx="6">
                  <c:v>#N/A</c:v>
                </c:pt>
                <c:pt idx="7">
                  <c:v>2.99</c:v>
                </c:pt>
                <c:pt idx="8">
                  <c:v>#N/A</c:v>
                </c:pt>
                <c:pt idx="9">
                  <c:v>1.01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1.56</c:v>
                </c:pt>
                <c:pt idx="4">
                  <c:v>#N/A</c:v>
                </c:pt>
                <c:pt idx="5">
                  <c:v>1.44</c:v>
                </c:pt>
                <c:pt idx="6">
                  <c:v>#N/A</c:v>
                </c:pt>
                <c:pt idx="7">
                  <c:v>1.98</c:v>
                </c:pt>
                <c:pt idx="8">
                  <c:v>#N/A</c:v>
                </c:pt>
                <c:pt idx="9">
                  <c:v>1.32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c:v>
                </c:pt>
                <c:pt idx="2">
                  <c:v>#N/A</c:v>
                </c:pt>
                <c:pt idx="3">
                  <c:v>2.7</c:v>
                </c:pt>
                <c:pt idx="4">
                  <c:v>#N/A</c:v>
                </c:pt>
                <c:pt idx="5">
                  <c:v>3.14</c:v>
                </c:pt>
                <c:pt idx="6">
                  <c:v>#N/A</c:v>
                </c:pt>
                <c:pt idx="7">
                  <c:v>3.9</c:v>
                </c:pt>
                <c:pt idx="8">
                  <c:v>#N/A</c:v>
                </c:pt>
                <c:pt idx="9">
                  <c:v>4.96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9.66</c:v>
                </c:pt>
                <c:pt idx="2">
                  <c:v>#N/A</c:v>
                </c:pt>
                <c:pt idx="3">
                  <c:v>8.0399999999999991</c:v>
                </c:pt>
                <c:pt idx="4">
                  <c:v>#N/A</c:v>
                </c:pt>
                <c:pt idx="5">
                  <c:v>6.68</c:v>
                </c:pt>
                <c:pt idx="6">
                  <c:v>#N/A</c:v>
                </c:pt>
                <c:pt idx="7">
                  <c:v>6.67</c:v>
                </c:pt>
                <c:pt idx="8">
                  <c:v>#N/A</c:v>
                </c:pt>
                <c:pt idx="9">
                  <c:v>6.79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5.27</c:v>
                </c:pt>
                <c:pt idx="2">
                  <c:v>#N/A</c:v>
                </c:pt>
                <c:pt idx="3">
                  <c:v>6.03</c:v>
                </c:pt>
                <c:pt idx="4">
                  <c:v>#N/A</c:v>
                </c:pt>
                <c:pt idx="5">
                  <c:v>7.74</c:v>
                </c:pt>
                <c:pt idx="6">
                  <c:v>#N/A</c:v>
                </c:pt>
                <c:pt idx="7">
                  <c:v>8.1999999999999993</c:v>
                </c:pt>
                <c:pt idx="8">
                  <c:v>#N/A</c:v>
                </c:pt>
                <c:pt idx="9">
                  <c:v>7.85</c:v>
                </c:pt>
              </c:numCache>
            </c:numRef>
          </c:val>
        </c:ser>
        <c:dLbls>
          <c:showLegendKey val="0"/>
          <c:showVal val="0"/>
          <c:showCatName val="0"/>
          <c:showSerName val="0"/>
          <c:showPercent val="0"/>
          <c:showBubbleSize val="0"/>
        </c:dLbls>
        <c:gapWidth val="150"/>
        <c:overlap val="100"/>
        <c:axId val="246433768"/>
        <c:axId val="209264280"/>
      </c:barChart>
      <c:catAx>
        <c:axId val="24643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264280"/>
        <c:crosses val="autoZero"/>
        <c:auto val="1"/>
        <c:lblAlgn val="ctr"/>
        <c:lblOffset val="100"/>
        <c:tickLblSkip val="1"/>
        <c:tickMarkSkip val="1"/>
        <c:noMultiLvlLbl val="0"/>
      </c:catAx>
      <c:valAx>
        <c:axId val="20926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433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7201</c:v>
                </c:pt>
                <c:pt idx="5">
                  <c:v>8222</c:v>
                </c:pt>
                <c:pt idx="8">
                  <c:v>8455</c:v>
                </c:pt>
                <c:pt idx="11">
                  <c:v>8464</c:v>
                </c:pt>
                <c:pt idx="14">
                  <c:v>7864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691</c:v>
                </c:pt>
                <c:pt idx="3">
                  <c:v>1031</c:v>
                </c:pt>
                <c:pt idx="6">
                  <c:v>739</c:v>
                </c:pt>
                <c:pt idx="9">
                  <c:v>515</c:v>
                </c:pt>
                <c:pt idx="12">
                  <c:v>864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251</c:v>
                </c:pt>
                <c:pt idx="3">
                  <c:v>256</c:v>
                </c:pt>
                <c:pt idx="6">
                  <c:v>175</c:v>
                </c:pt>
                <c:pt idx="9">
                  <c:v>182</c:v>
                </c:pt>
                <c:pt idx="12">
                  <c:v>306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1205</c:v>
                </c:pt>
                <c:pt idx="3">
                  <c:v>1301</c:v>
                </c:pt>
                <c:pt idx="6">
                  <c:v>1223</c:v>
                </c:pt>
                <c:pt idx="9">
                  <c:v>1123</c:v>
                </c:pt>
                <c:pt idx="12">
                  <c:v>1175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9372</c:v>
                </c:pt>
                <c:pt idx="3">
                  <c:v>10049</c:v>
                </c:pt>
                <c:pt idx="6">
                  <c:v>10127</c:v>
                </c:pt>
                <c:pt idx="9">
                  <c:v>9581</c:v>
                </c:pt>
                <c:pt idx="12">
                  <c:v>8786</c:v>
                </c:pt>
              </c:numCache>
            </c:numRef>
          </c:val>
        </c:ser>
        <c:dLbls>
          <c:showLegendKey val="0"/>
          <c:showVal val="0"/>
          <c:showCatName val="0"/>
          <c:showSerName val="0"/>
          <c:showPercent val="0"/>
          <c:showBubbleSize val="0"/>
        </c:dLbls>
        <c:gapWidth val="100"/>
        <c:overlap val="100"/>
        <c:axId val="239052000"/>
        <c:axId val="20892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4318</c:v>
                </c:pt>
                <c:pt idx="2">
                  <c:v>#N/A</c:v>
                </c:pt>
                <c:pt idx="3">
                  <c:v>#N/A</c:v>
                </c:pt>
                <c:pt idx="4">
                  <c:v>4415</c:v>
                </c:pt>
                <c:pt idx="5">
                  <c:v>#N/A</c:v>
                </c:pt>
                <c:pt idx="6">
                  <c:v>#N/A</c:v>
                </c:pt>
                <c:pt idx="7">
                  <c:v>3809</c:v>
                </c:pt>
                <c:pt idx="8">
                  <c:v>#N/A</c:v>
                </c:pt>
                <c:pt idx="9">
                  <c:v>#N/A</c:v>
                </c:pt>
                <c:pt idx="10">
                  <c:v>2937</c:v>
                </c:pt>
                <c:pt idx="11">
                  <c:v>#N/A</c:v>
                </c:pt>
                <c:pt idx="12">
                  <c:v>#N/A</c:v>
                </c:pt>
                <c:pt idx="13">
                  <c:v>3267</c:v>
                </c:pt>
                <c:pt idx="14">
                  <c:v>#N/A</c:v>
                </c:pt>
              </c:numCache>
            </c:numRef>
          </c:val>
          <c:smooth val="0"/>
        </c:ser>
        <c:dLbls>
          <c:showLegendKey val="0"/>
          <c:showVal val="0"/>
          <c:showCatName val="0"/>
          <c:showSerName val="0"/>
          <c:showPercent val="0"/>
          <c:showBubbleSize val="0"/>
        </c:dLbls>
        <c:marker val="1"/>
        <c:smooth val="0"/>
        <c:axId val="239052000"/>
        <c:axId val="208924632"/>
      </c:lineChart>
      <c:catAx>
        <c:axId val="2390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924632"/>
        <c:crosses val="autoZero"/>
        <c:auto val="1"/>
        <c:lblAlgn val="ctr"/>
        <c:lblOffset val="100"/>
        <c:tickLblSkip val="1"/>
        <c:tickMarkSkip val="1"/>
        <c:noMultiLvlLbl val="0"/>
      </c:catAx>
      <c:valAx>
        <c:axId val="20892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63768</c:v>
                </c:pt>
                <c:pt idx="5">
                  <c:v>64461</c:v>
                </c:pt>
                <c:pt idx="8">
                  <c:v>64827</c:v>
                </c:pt>
                <c:pt idx="11">
                  <c:v>64924</c:v>
                </c:pt>
                <c:pt idx="14">
                  <c:v>63642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23861</c:v>
                </c:pt>
                <c:pt idx="5">
                  <c:v>26147</c:v>
                </c:pt>
                <c:pt idx="8">
                  <c:v>26397</c:v>
                </c:pt>
                <c:pt idx="11">
                  <c:v>26818</c:v>
                </c:pt>
                <c:pt idx="14">
                  <c:v>26065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7750</c:v>
                </c:pt>
                <c:pt idx="5">
                  <c:v>7717</c:v>
                </c:pt>
                <c:pt idx="8">
                  <c:v>9673</c:v>
                </c:pt>
                <c:pt idx="11">
                  <c:v>10226</c:v>
                </c:pt>
                <c:pt idx="14">
                  <c:v>10847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258</c:v>
                </c:pt>
                <c:pt idx="3">
                  <c:v>183</c:v>
                </c:pt>
                <c:pt idx="6">
                  <c:v>152</c:v>
                </c:pt>
                <c:pt idx="9">
                  <c:v>72</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16306</c:v>
                </c:pt>
                <c:pt idx="3">
                  <c:v>16061</c:v>
                </c:pt>
                <c:pt idx="6">
                  <c:v>15578</c:v>
                </c:pt>
                <c:pt idx="9">
                  <c:v>14430</c:v>
                </c:pt>
                <c:pt idx="12">
                  <c:v>13672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937</c:v>
                </c:pt>
                <c:pt idx="6">
                  <c:v>928</c:v>
                </c:pt>
                <c:pt idx="9">
                  <c:v>1463</c:v>
                </c:pt>
                <c:pt idx="12">
                  <c:v>1221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16352</c:v>
                </c:pt>
                <c:pt idx="3">
                  <c:v>16131</c:v>
                </c:pt>
                <c:pt idx="6">
                  <c:v>16245</c:v>
                </c:pt>
                <c:pt idx="9">
                  <c:v>15550</c:v>
                </c:pt>
                <c:pt idx="12">
                  <c:v>14660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15133</c:v>
                </c:pt>
                <c:pt idx="3">
                  <c:v>14457</c:v>
                </c:pt>
                <c:pt idx="6">
                  <c:v>12191</c:v>
                </c:pt>
                <c:pt idx="9">
                  <c:v>10585</c:v>
                </c:pt>
                <c:pt idx="12">
                  <c:v>8649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89303</c:v>
                </c:pt>
                <c:pt idx="3">
                  <c:v>89160</c:v>
                </c:pt>
                <c:pt idx="6">
                  <c:v>91474</c:v>
                </c:pt>
                <c:pt idx="9">
                  <c:v>97992</c:v>
                </c:pt>
                <c:pt idx="12">
                  <c:v>98742</c:v>
                </c:pt>
              </c:numCache>
            </c:numRef>
          </c:val>
        </c:ser>
        <c:dLbls>
          <c:showLegendKey val="0"/>
          <c:showVal val="0"/>
          <c:showCatName val="0"/>
          <c:showSerName val="0"/>
          <c:showPercent val="0"/>
          <c:showBubbleSize val="0"/>
        </c:dLbls>
        <c:gapWidth val="100"/>
        <c:overlap val="100"/>
        <c:axId val="207215736"/>
        <c:axId val="20721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42991</c:v>
                </c:pt>
                <c:pt idx="2">
                  <c:v>#N/A</c:v>
                </c:pt>
                <c:pt idx="3">
                  <c:v>#N/A</c:v>
                </c:pt>
                <c:pt idx="4">
                  <c:v>38605</c:v>
                </c:pt>
                <c:pt idx="5">
                  <c:v>#N/A</c:v>
                </c:pt>
                <c:pt idx="6">
                  <c:v>#N/A</c:v>
                </c:pt>
                <c:pt idx="7">
                  <c:v>35670</c:v>
                </c:pt>
                <c:pt idx="8">
                  <c:v>#N/A</c:v>
                </c:pt>
                <c:pt idx="9">
                  <c:v>#N/A</c:v>
                </c:pt>
                <c:pt idx="10">
                  <c:v>38124</c:v>
                </c:pt>
                <c:pt idx="11">
                  <c:v>#N/A</c:v>
                </c:pt>
                <c:pt idx="12">
                  <c:v>#N/A</c:v>
                </c:pt>
                <c:pt idx="13">
                  <c:v>36422</c:v>
                </c:pt>
                <c:pt idx="14">
                  <c:v>#N/A</c:v>
                </c:pt>
              </c:numCache>
            </c:numRef>
          </c:val>
          <c:smooth val="0"/>
        </c:ser>
        <c:dLbls>
          <c:showLegendKey val="0"/>
          <c:showVal val="0"/>
          <c:showCatName val="0"/>
          <c:showSerName val="0"/>
          <c:showPercent val="0"/>
          <c:showBubbleSize val="0"/>
        </c:dLbls>
        <c:marker val="1"/>
        <c:smooth val="0"/>
        <c:axId val="207215736"/>
        <c:axId val="207216128"/>
      </c:lineChart>
      <c:catAx>
        <c:axId val="20721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216128"/>
        <c:crosses val="autoZero"/>
        <c:auto val="1"/>
        <c:lblAlgn val="ctr"/>
        <c:lblOffset val="100"/>
        <c:tickLblSkip val="1"/>
        <c:tickMarkSkip val="1"/>
        <c:noMultiLvlLbl val="0"/>
      </c:catAx>
      <c:valAx>
        <c:axId val="2072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1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財政力指数については前年度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要因としては、基準財政収入額の伸びが、基準財政需要額の伸びよりも大きかったことによるものである。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税収入の状況から、類似団体を上回る状況が続いているが、</a:t>
          </a:r>
          <a:r>
            <a:rPr kumimoji="1" lang="ja-JP" altLang="ja-JP" sz="1100">
              <a:solidFill>
                <a:schemeClr val="dk1"/>
              </a:solidFill>
              <a:effectLst/>
              <a:latin typeface="+mn-lt"/>
              <a:ea typeface="+mn-ea"/>
              <a:cs typeface="+mn-cs"/>
            </a:rPr>
            <a:t>今後についても、市税収入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の収納対策の徹底や行政運営の合理化・効率化により財政基盤の強化に努める。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168275</xdr:rowOff>
    </xdr:to>
    <xdr:cxnSp macro="">
      <xdr:nvCxnSpPr>
        <xdr:cNvPr id="77" name="直線コネクタ 76"/>
        <xdr:cNvCxnSpPr/>
      </xdr:nvCxnSpPr>
      <xdr:spPr>
        <a:xfrm>
          <a:off x="1447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要因としては、地方消費税交付金の増などにより分母となる経常一般財源収入等の増加額が、分子となる経常経費充当一般財源の増を上回ったことによるものである。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％代が続</a:t>
          </a:r>
          <a:r>
            <a:rPr kumimoji="1" lang="ja-JP" altLang="en-US" sz="1100">
              <a:solidFill>
                <a:schemeClr val="dk1"/>
              </a:solidFill>
              <a:effectLst/>
              <a:latin typeface="+mn-lt"/>
              <a:ea typeface="+mn-ea"/>
              <a:cs typeface="+mn-cs"/>
            </a:rPr>
            <a:t>き、また類似団体を上回る状況が続いており</a:t>
          </a:r>
          <a:r>
            <a:rPr kumimoji="1" lang="ja-JP" altLang="ja-JP" sz="1100">
              <a:solidFill>
                <a:schemeClr val="dk1"/>
              </a:solidFill>
              <a:effectLst/>
              <a:latin typeface="+mn-lt"/>
              <a:ea typeface="+mn-ea"/>
              <a:cs typeface="+mn-cs"/>
            </a:rPr>
            <a:t>、財政構造の硬直化が懸念される状況であるため、行財政改革を推進していくことで、早期に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％台に改善するよう努める。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6138</xdr:rowOff>
    </xdr:from>
    <xdr:to>
      <xdr:col>7</xdr:col>
      <xdr:colOff>152400</xdr:colOff>
      <xdr:row>66</xdr:row>
      <xdr:rowOff>50377</xdr:rowOff>
    </xdr:to>
    <xdr:cxnSp macro="">
      <xdr:nvCxnSpPr>
        <xdr:cNvPr id="131" name="直線コネクタ 130"/>
        <xdr:cNvCxnSpPr/>
      </xdr:nvCxnSpPr>
      <xdr:spPr>
        <a:xfrm flipV="1">
          <a:off x="4114800" y="1132183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50377</xdr:rowOff>
    </xdr:to>
    <xdr:cxnSp macro="">
      <xdr:nvCxnSpPr>
        <xdr:cNvPr id="134" name="直線コネクタ 133"/>
        <xdr:cNvCxnSpPr/>
      </xdr:nvCxnSpPr>
      <xdr:spPr>
        <a:xfrm>
          <a:off x="3225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10160</xdr:rowOff>
    </xdr:to>
    <xdr:cxnSp macro="">
      <xdr:nvCxnSpPr>
        <xdr:cNvPr id="137" name="直線コネクタ 136"/>
        <xdr:cNvCxnSpPr/>
      </xdr:nvCxnSpPr>
      <xdr:spPr>
        <a:xfrm>
          <a:off x="2336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125306</xdr:rowOff>
    </xdr:from>
    <xdr:to>
      <xdr:col>3</xdr:col>
      <xdr:colOff>279400</xdr:colOff>
      <xdr:row>66</xdr:row>
      <xdr:rowOff>10160</xdr:rowOff>
    </xdr:to>
    <xdr:cxnSp macro="">
      <xdr:nvCxnSpPr>
        <xdr:cNvPr id="140" name="直線コネクタ 139"/>
        <xdr:cNvCxnSpPr/>
      </xdr:nvCxnSpPr>
      <xdr:spPr>
        <a:xfrm>
          <a:off x="1447800" y="1126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0" name="円/楕円 149"/>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1"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171027</xdr:rowOff>
    </xdr:from>
    <xdr:to>
      <xdr:col>6</xdr:col>
      <xdr:colOff>50800</xdr:colOff>
      <xdr:row>66</xdr:row>
      <xdr:rowOff>101177</xdr:rowOff>
    </xdr:to>
    <xdr:sp macro="" textlink="">
      <xdr:nvSpPr>
        <xdr:cNvPr id="152" name="円/楕円 151"/>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85954</xdr:rowOff>
    </xdr:from>
    <xdr:ext cx="736600" cy="259045"/>
    <xdr:sp macro="" textlink="">
      <xdr:nvSpPr>
        <xdr:cNvPr id="153" name="テキスト ボックス 152"/>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4" name="円/楕円 153"/>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5" name="テキスト ボックス 154"/>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8" name="円/楕円 157"/>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59" name="テキスト ボックス 158"/>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人口一人当たり人件費・物件費等決算額は前年度に比べ</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円増加した。　その主な要因は、物件費に</a:t>
          </a:r>
          <a:r>
            <a:rPr kumimoji="1" lang="ja-JP" altLang="en-US" sz="1100">
              <a:solidFill>
                <a:schemeClr val="dk1"/>
              </a:solidFill>
              <a:effectLst/>
              <a:latin typeface="+mn-lt"/>
              <a:ea typeface="+mn-ea"/>
              <a:cs typeface="+mn-cs"/>
            </a:rPr>
            <a:t>おける文化芸術振興・市民活動拠点施設管理運営費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全国平均を下回る状況ではあるが、経常経費の見直しを図り、物件費の抑制に努める。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27459</xdr:rowOff>
    </xdr:from>
    <xdr:to>
      <xdr:col>7</xdr:col>
      <xdr:colOff>152400</xdr:colOff>
      <xdr:row>81</xdr:row>
      <xdr:rowOff>54525</xdr:rowOff>
    </xdr:to>
    <xdr:cxnSp macro="">
      <xdr:nvCxnSpPr>
        <xdr:cNvPr id="194" name="直線コネクタ 193"/>
        <xdr:cNvCxnSpPr/>
      </xdr:nvCxnSpPr>
      <xdr:spPr>
        <a:xfrm>
          <a:off x="4114800" y="13914909"/>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127391</xdr:rowOff>
    </xdr:from>
    <xdr:to>
      <xdr:col>6</xdr:col>
      <xdr:colOff>0</xdr:colOff>
      <xdr:row>81</xdr:row>
      <xdr:rowOff>27459</xdr:rowOff>
    </xdr:to>
    <xdr:cxnSp macro="">
      <xdr:nvCxnSpPr>
        <xdr:cNvPr id="197" name="直線コネクタ 196"/>
        <xdr:cNvCxnSpPr/>
      </xdr:nvCxnSpPr>
      <xdr:spPr>
        <a:xfrm>
          <a:off x="3225800" y="1384339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127391</xdr:rowOff>
    </xdr:from>
    <xdr:to>
      <xdr:col>4</xdr:col>
      <xdr:colOff>482600</xdr:colOff>
      <xdr:row>80</xdr:row>
      <xdr:rowOff>135139</xdr:rowOff>
    </xdr:to>
    <xdr:cxnSp macro="">
      <xdr:nvCxnSpPr>
        <xdr:cNvPr id="200" name="直線コネクタ 199"/>
        <xdr:cNvCxnSpPr/>
      </xdr:nvCxnSpPr>
      <xdr:spPr>
        <a:xfrm flipV="1">
          <a:off x="2336800" y="13843391"/>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135139</xdr:rowOff>
    </xdr:from>
    <xdr:to>
      <xdr:col>3</xdr:col>
      <xdr:colOff>279400</xdr:colOff>
      <xdr:row>81</xdr:row>
      <xdr:rowOff>7538</xdr:rowOff>
    </xdr:to>
    <xdr:cxnSp macro="">
      <xdr:nvCxnSpPr>
        <xdr:cNvPr id="203" name="直線コネクタ 202"/>
        <xdr:cNvCxnSpPr/>
      </xdr:nvCxnSpPr>
      <xdr:spPr>
        <a:xfrm flipV="1">
          <a:off x="1447800" y="13851139"/>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3725</xdr:rowOff>
    </xdr:from>
    <xdr:to>
      <xdr:col>7</xdr:col>
      <xdr:colOff>203200</xdr:colOff>
      <xdr:row>81</xdr:row>
      <xdr:rowOff>105325</xdr:rowOff>
    </xdr:to>
    <xdr:sp macro="" textlink="">
      <xdr:nvSpPr>
        <xdr:cNvPr id="213" name="円/楕円 212"/>
        <xdr:cNvSpPr/>
      </xdr:nvSpPr>
      <xdr:spPr>
        <a:xfrm>
          <a:off x="49022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20252</xdr:rowOff>
    </xdr:from>
    <xdr:ext cx="762000" cy="259045"/>
    <xdr:sp macro="" textlink="">
      <xdr:nvSpPr>
        <xdr:cNvPr id="214" name="人件費・物件費等の状況該当値テキスト"/>
        <xdr:cNvSpPr txBox="1"/>
      </xdr:nvSpPr>
      <xdr:spPr>
        <a:xfrm>
          <a:off x="5041900" y="137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100,541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148109</xdr:rowOff>
    </xdr:from>
    <xdr:to>
      <xdr:col>6</xdr:col>
      <xdr:colOff>50800</xdr:colOff>
      <xdr:row>81</xdr:row>
      <xdr:rowOff>78259</xdr:rowOff>
    </xdr:to>
    <xdr:sp macro="" textlink="">
      <xdr:nvSpPr>
        <xdr:cNvPr id="215" name="円/楕円 214"/>
        <xdr:cNvSpPr/>
      </xdr:nvSpPr>
      <xdr:spPr>
        <a:xfrm>
          <a:off x="4064000" y="138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88436</xdr:rowOff>
    </xdr:from>
    <xdr:ext cx="736600" cy="259045"/>
    <xdr:sp macro="" textlink="">
      <xdr:nvSpPr>
        <xdr:cNvPr id="216" name="テキスト ボックス 215"/>
        <xdr:cNvSpPr txBox="1"/>
      </xdr:nvSpPr>
      <xdr:spPr>
        <a:xfrm>
          <a:off x="3733800" y="136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76591</xdr:rowOff>
    </xdr:from>
    <xdr:to>
      <xdr:col>4</xdr:col>
      <xdr:colOff>533400</xdr:colOff>
      <xdr:row>81</xdr:row>
      <xdr:rowOff>6741</xdr:rowOff>
    </xdr:to>
    <xdr:sp macro="" textlink="">
      <xdr:nvSpPr>
        <xdr:cNvPr id="217" name="円/楕円 216"/>
        <xdr:cNvSpPr/>
      </xdr:nvSpPr>
      <xdr:spPr>
        <a:xfrm>
          <a:off x="3175000" y="137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16918</xdr:rowOff>
    </xdr:from>
    <xdr:ext cx="762000" cy="259045"/>
    <xdr:sp macro="" textlink="">
      <xdr:nvSpPr>
        <xdr:cNvPr id="218" name="テキスト ボックス 217"/>
        <xdr:cNvSpPr txBox="1"/>
      </xdr:nvSpPr>
      <xdr:spPr>
        <a:xfrm>
          <a:off x="2844800" y="135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84339</xdr:rowOff>
    </xdr:from>
    <xdr:to>
      <xdr:col>3</xdr:col>
      <xdr:colOff>330200</xdr:colOff>
      <xdr:row>81</xdr:row>
      <xdr:rowOff>14489</xdr:rowOff>
    </xdr:to>
    <xdr:sp macro="" textlink="">
      <xdr:nvSpPr>
        <xdr:cNvPr id="219" name="円/楕円 218"/>
        <xdr:cNvSpPr/>
      </xdr:nvSpPr>
      <xdr:spPr>
        <a:xfrm>
          <a:off x="2286000" y="138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24666</xdr:rowOff>
    </xdr:from>
    <xdr:ext cx="762000" cy="259045"/>
    <xdr:sp macro="" textlink="">
      <xdr:nvSpPr>
        <xdr:cNvPr id="220" name="テキスト ボックス 219"/>
        <xdr:cNvSpPr txBox="1"/>
      </xdr:nvSpPr>
      <xdr:spPr>
        <a:xfrm>
          <a:off x="1955800" y="135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128188</xdr:rowOff>
    </xdr:from>
    <xdr:to>
      <xdr:col>2</xdr:col>
      <xdr:colOff>127000</xdr:colOff>
      <xdr:row>81</xdr:row>
      <xdr:rowOff>58338</xdr:rowOff>
    </xdr:to>
    <xdr:sp macro="" textlink="">
      <xdr:nvSpPr>
        <xdr:cNvPr id="221" name="円/楕円 220"/>
        <xdr:cNvSpPr/>
      </xdr:nvSpPr>
      <xdr:spPr>
        <a:xfrm>
          <a:off x="1397000" y="138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68515</xdr:rowOff>
    </xdr:from>
    <xdr:ext cx="762000" cy="259045"/>
    <xdr:sp macro="" textlink="">
      <xdr:nvSpPr>
        <xdr:cNvPr id="222" name="テキスト ボックス 221"/>
        <xdr:cNvSpPr txBox="1"/>
      </xdr:nvSpPr>
      <xdr:spPr>
        <a:xfrm>
          <a:off x="1066800" y="136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ラスパイレス指数が上昇した主な変動要因としては、経験年数が</a:t>
          </a:r>
          <a:r>
            <a:rPr lang="en-US" altLang="ja-JP" sz="1100">
              <a:effectLst/>
            </a:rPr>
            <a:t>25</a:t>
          </a:r>
          <a:r>
            <a:rPr lang="ja-JP" altLang="en-US" sz="1100">
              <a:effectLst/>
            </a:rPr>
            <a:t>年以上</a:t>
          </a:r>
          <a:r>
            <a:rPr lang="en-US" altLang="ja-JP" sz="1100">
              <a:effectLst/>
            </a:rPr>
            <a:t>30</a:t>
          </a:r>
          <a:r>
            <a:rPr lang="ja-JP" altLang="en-US" sz="1100">
              <a:effectLst/>
            </a:rPr>
            <a:t>年未満の範囲において、給料月額の高い職員の階層間移動があったため、前年と比較して</a:t>
          </a:r>
          <a:r>
            <a:rPr lang="en-US" altLang="ja-JP" sz="1100">
              <a:effectLst/>
            </a:rPr>
            <a:t>0.5</a:t>
          </a:r>
          <a:r>
            <a:rPr lang="ja-JP" altLang="en-US" sz="1100">
              <a:effectLst/>
            </a:rPr>
            <a:t>ポイント上方することとなった。</a:t>
          </a:r>
        </a:p>
        <a:p>
          <a:r>
            <a:rPr lang="ja-JP" altLang="en-US" sz="1100">
              <a:effectLst/>
            </a:rPr>
            <a:t>　今後も人事院の給与勧告等を踏まえ、給与の適正化に努める。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58" name="直線コネクタ 257"/>
        <xdr:cNvCxnSpPr/>
      </xdr:nvCxnSpPr>
      <xdr:spPr>
        <a:xfrm>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42334</xdr:rowOff>
    </xdr:to>
    <xdr:cxnSp macro="">
      <xdr:nvCxnSpPr>
        <xdr:cNvPr id="261" name="直線コネクタ 260"/>
        <xdr:cNvCxnSpPr/>
      </xdr:nvCxnSpPr>
      <xdr:spPr>
        <a:xfrm>
          <a:off x="15290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88</xdr:row>
      <xdr:rowOff>160866</xdr:rowOff>
    </xdr:to>
    <xdr:cxnSp macro="">
      <xdr:nvCxnSpPr>
        <xdr:cNvPr id="264" name="直線コネクタ 263"/>
        <xdr:cNvCxnSpPr/>
      </xdr:nvCxnSpPr>
      <xdr:spPr>
        <a:xfrm flipV="1">
          <a:off x="14401800" y="14375191"/>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907</xdr:rowOff>
    </xdr:to>
    <xdr:cxnSp macro="">
      <xdr:nvCxnSpPr>
        <xdr:cNvPr id="267" name="直線コネクタ 266"/>
        <xdr:cNvCxnSpPr/>
      </xdr:nvCxnSpPr>
      <xdr:spPr>
        <a:xfrm flipV="1">
          <a:off x="13512800" y="152484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0.17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。事務事業の廃止や外部委託化など、これまでの行政改革の取組により、全国平均を下回る状況にある。</a:t>
          </a:r>
          <a:endParaRPr lang="ja-JP" altLang="ja-JP" sz="1400">
            <a:effectLst/>
          </a:endParaRPr>
        </a:p>
        <a:p>
          <a:r>
            <a:rPr kumimoji="1" lang="ja-JP" altLang="ja-JP" sz="1100">
              <a:solidFill>
                <a:schemeClr val="dk1"/>
              </a:solidFill>
              <a:effectLst/>
              <a:latin typeface="+mn-lt"/>
              <a:ea typeface="+mn-ea"/>
              <a:cs typeface="+mn-cs"/>
            </a:rPr>
            <a:t>　今後も業務量に応じた適正な定員管理に努める。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69638</xdr:rowOff>
    </xdr:from>
    <xdr:to>
      <xdr:col>24</xdr:col>
      <xdr:colOff>558800</xdr:colOff>
      <xdr:row>60</xdr:row>
      <xdr:rowOff>138006</xdr:rowOff>
    </xdr:to>
    <xdr:cxnSp macro="">
      <xdr:nvCxnSpPr>
        <xdr:cNvPr id="321" name="直線コネクタ 320"/>
        <xdr:cNvCxnSpPr/>
      </xdr:nvCxnSpPr>
      <xdr:spPr>
        <a:xfrm>
          <a:off x="16179800" y="10356638"/>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69638</xdr:rowOff>
    </xdr:to>
    <xdr:cxnSp macro="">
      <xdr:nvCxnSpPr>
        <xdr:cNvPr id="324" name="直線コネクタ 323"/>
        <xdr:cNvCxnSpPr/>
      </xdr:nvCxnSpPr>
      <xdr:spPr>
        <a:xfrm>
          <a:off x="15290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65617</xdr:rowOff>
    </xdr:from>
    <xdr:to>
      <xdr:col>22</xdr:col>
      <xdr:colOff>203200</xdr:colOff>
      <xdr:row>60</xdr:row>
      <xdr:rowOff>69638</xdr:rowOff>
    </xdr:to>
    <xdr:cxnSp macro="">
      <xdr:nvCxnSpPr>
        <xdr:cNvPr id="327" name="直線コネクタ 326"/>
        <xdr:cNvCxnSpPr/>
      </xdr:nvCxnSpPr>
      <xdr:spPr>
        <a:xfrm>
          <a:off x="14401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65617</xdr:rowOff>
    </xdr:to>
    <xdr:cxnSp macro="">
      <xdr:nvCxnSpPr>
        <xdr:cNvPr id="330" name="直線コネクタ 329"/>
        <xdr:cNvCxnSpPr/>
      </xdr:nvCxnSpPr>
      <xdr:spPr>
        <a:xfrm>
          <a:off x="13512800" y="1034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40" name="円/楕円 339"/>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41"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18838</xdr:rowOff>
    </xdr:from>
    <xdr:to>
      <xdr:col>23</xdr:col>
      <xdr:colOff>457200</xdr:colOff>
      <xdr:row>60</xdr:row>
      <xdr:rowOff>120438</xdr:rowOff>
    </xdr:to>
    <xdr:sp macro="" textlink="">
      <xdr:nvSpPr>
        <xdr:cNvPr id="342" name="円/楕円 341"/>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43" name="テキスト ボックス 342"/>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4" name="円/楕円 343"/>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5" name="テキスト ボックス 344"/>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6" name="円/楕円 345"/>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7" name="テキスト ボックス 346"/>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8" name="円/楕円 347"/>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9" name="テキスト ボックス 348"/>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ポイント低下し、早期健全化基準を下回る状況となっている。</a:t>
          </a:r>
          <a:r>
            <a:rPr kumimoji="1" lang="ja-JP" altLang="en-US" sz="1100">
              <a:solidFill>
                <a:schemeClr val="dk1"/>
              </a:solidFill>
              <a:effectLst/>
              <a:latin typeface="+mn-lt"/>
              <a:ea typeface="+mn-ea"/>
              <a:cs typeface="+mn-cs"/>
            </a:rPr>
            <a:t>主な要因としては減税補てん債借換債の償還が完了したことに伴う元利償還金の減少や、計算式の分母を構成する標準税収入額等が増加となったことによるものである。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今後は市債を活用した大規模事業の進展等、比率の上昇要因があるため急激な上昇とならないよう適切な財政運営に努める。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40</xdr:row>
      <xdr:rowOff>49784</xdr:rowOff>
    </xdr:to>
    <xdr:cxnSp macro="">
      <xdr:nvCxnSpPr>
        <xdr:cNvPr id="381" name="直線コネクタ 380"/>
        <xdr:cNvCxnSpPr/>
      </xdr:nvCxnSpPr>
      <xdr:spPr>
        <a:xfrm flipV="1">
          <a:off x="16179800" y="68305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127000</xdr:rowOff>
    </xdr:to>
    <xdr:cxnSp macro="">
      <xdr:nvCxnSpPr>
        <xdr:cNvPr id="384" name="直線コネクタ 383"/>
        <xdr:cNvCxnSpPr/>
      </xdr:nvCxnSpPr>
      <xdr:spPr>
        <a:xfrm flipV="1">
          <a:off x="15290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136652</xdr:rowOff>
    </xdr:to>
    <xdr:cxnSp macro="">
      <xdr:nvCxnSpPr>
        <xdr:cNvPr id="387" name="直線コネクタ 386"/>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32766</xdr:rowOff>
    </xdr:to>
    <xdr:cxnSp macro="">
      <xdr:nvCxnSpPr>
        <xdr:cNvPr id="390" name="直線コネクタ 389"/>
        <xdr:cNvCxnSpPr/>
      </xdr:nvCxnSpPr>
      <xdr:spPr>
        <a:xfrm flipV="1">
          <a:off x="13512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400" name="円/楕円 399"/>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401"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402" name="円/楕円 401"/>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403" name="テキスト ボックス 402"/>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4" name="円/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6" name="円/楕円 405"/>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7" name="テキスト ボックス 40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8" name="円/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将来負担比率は前年度に比べ</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土地開発公社からの事業用地の買戻し</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今後とも、大規模事業等の実施により、将来負担額が増加することが考えられるため、地方債発行額の総額抑制や、土地開発公社からの計画的な土地の引き取りに努める。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17</xdr:row>
      <xdr:rowOff>10202</xdr:rowOff>
    </xdr:to>
    <xdr:cxnSp macro="">
      <xdr:nvCxnSpPr>
        <xdr:cNvPr id="443" name="直線コネクタ 442"/>
        <xdr:cNvCxnSpPr/>
      </xdr:nvCxnSpPr>
      <xdr:spPr>
        <a:xfrm flipV="1">
          <a:off x="16179800" y="28926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142240</xdr:rowOff>
    </xdr:from>
    <xdr:to>
      <xdr:col>23</xdr:col>
      <xdr:colOff>406400</xdr:colOff>
      <xdr:row>17</xdr:row>
      <xdr:rowOff>10202</xdr:rowOff>
    </xdr:to>
    <xdr:cxnSp macro="">
      <xdr:nvCxnSpPr>
        <xdr:cNvPr id="446" name="直線コネクタ 445"/>
        <xdr:cNvCxnSpPr/>
      </xdr:nvCxnSpPr>
      <xdr:spPr>
        <a:xfrm>
          <a:off x="15290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19050</xdr:rowOff>
    </xdr:to>
    <xdr:cxnSp macro="">
      <xdr:nvCxnSpPr>
        <xdr:cNvPr id="449" name="直線コネクタ 448"/>
        <xdr:cNvCxnSpPr/>
      </xdr:nvCxnSpPr>
      <xdr:spPr>
        <a:xfrm flipV="1">
          <a:off x="14401800" y="288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19050</xdr:rowOff>
    </xdr:from>
    <xdr:to>
      <xdr:col>21</xdr:col>
      <xdr:colOff>0</xdr:colOff>
      <xdr:row>17</xdr:row>
      <xdr:rowOff>87418</xdr:rowOff>
    </xdr:to>
    <xdr:cxnSp macro="">
      <xdr:nvCxnSpPr>
        <xdr:cNvPr id="452" name="直線コネクタ 451"/>
        <xdr:cNvCxnSpPr/>
      </xdr:nvCxnSpPr>
      <xdr:spPr>
        <a:xfrm flipV="1">
          <a:off x="13512800" y="29337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62" name="円/楕円 461"/>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70756</xdr:rowOff>
    </xdr:from>
    <xdr:ext cx="762000" cy="259045"/>
    <xdr:sp macro="" textlink="">
      <xdr:nvSpPr>
        <xdr:cNvPr id="463" name="将来負担の状況該当値テキスト"/>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130852</xdr:rowOff>
    </xdr:from>
    <xdr:to>
      <xdr:col>23</xdr:col>
      <xdr:colOff>457200</xdr:colOff>
      <xdr:row>17</xdr:row>
      <xdr:rowOff>61002</xdr:rowOff>
    </xdr:to>
    <xdr:sp macro="" textlink="">
      <xdr:nvSpPr>
        <xdr:cNvPr id="464" name="円/楕円 463"/>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45779</xdr:rowOff>
    </xdr:from>
    <xdr:ext cx="736600" cy="259045"/>
    <xdr:sp macro="" textlink="">
      <xdr:nvSpPr>
        <xdr:cNvPr id="465" name="テキスト ボックス 464"/>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66" name="円/楕円 465"/>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67" name="テキスト ボックス 466"/>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68" name="円/楕円 467"/>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69" name="テキスト ボックス 468"/>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36618</xdr:rowOff>
    </xdr:from>
    <xdr:to>
      <xdr:col>19</xdr:col>
      <xdr:colOff>533400</xdr:colOff>
      <xdr:row>17</xdr:row>
      <xdr:rowOff>138218</xdr:rowOff>
    </xdr:to>
    <xdr:sp macro="" textlink="">
      <xdr:nvSpPr>
        <xdr:cNvPr id="470" name="円/楕円 469"/>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122995</xdr:rowOff>
    </xdr:from>
    <xdr:ext cx="762000" cy="259045"/>
    <xdr:sp macro="" textlink="">
      <xdr:nvSpPr>
        <xdr:cNvPr id="471" name="テキスト ボックス 470"/>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人件費に係る経常収支比率は、前年度に比べ</a:t>
          </a:r>
          <a:r>
            <a:rPr kumimoji="1" lang="en-US" altLang="ja-JP" sz="1300">
              <a:latin typeface="ＭＳ Ｐゴシック"/>
            </a:rPr>
            <a:t>0.1</a:t>
          </a:r>
          <a:r>
            <a:rPr kumimoji="1" lang="ja-JP" altLang="en-US" sz="1300">
              <a:latin typeface="ＭＳ Ｐゴシック"/>
            </a:rPr>
            <a:t>ポイント減少している。主な要因としては、退職手当等の減等によるものである。</a:t>
          </a:r>
          <a:endParaRPr kumimoji="1" lang="en-US" altLang="ja-JP" sz="1300">
            <a:latin typeface="ＭＳ Ｐゴシック"/>
          </a:endParaRPr>
        </a:p>
        <a:p>
          <a:r>
            <a:rPr kumimoji="1" lang="ja-JP" altLang="en-US" sz="1300">
              <a:latin typeface="ＭＳ Ｐゴシック"/>
            </a:rPr>
            <a:t>　依然として全国平均を上回っている状況であるため、定員適正化等の効率的な行政運営を行うなかで、人件費の適正化に努める。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31750</xdr:rowOff>
    </xdr:to>
    <xdr:cxnSp macro="">
      <xdr:nvCxnSpPr>
        <xdr:cNvPr id="68" name="直線コネクタ 67"/>
        <xdr:cNvCxnSpPr/>
      </xdr:nvCxnSpPr>
      <xdr:spPr>
        <a:xfrm flipV="1">
          <a:off x="3987800" y="6707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39</xdr:row>
      <xdr:rowOff>31750</xdr:rowOff>
    </xdr:to>
    <xdr:cxnSp macro="">
      <xdr:nvCxnSpPr>
        <xdr:cNvPr id="71" name="直線コネクタ 70"/>
        <xdr:cNvCxnSpPr/>
      </xdr:nvCxnSpPr>
      <xdr:spPr>
        <a:xfrm>
          <a:off x="3098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39</xdr:row>
      <xdr:rowOff>75293</xdr:rowOff>
    </xdr:to>
    <xdr:cxnSp macro="">
      <xdr:nvCxnSpPr>
        <xdr:cNvPr id="74" name="直線コネクタ 73"/>
        <xdr:cNvCxnSpPr/>
      </xdr:nvCxnSpPr>
      <xdr:spPr>
        <a:xfrm flipV="1">
          <a:off x="2209800" y="666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40</xdr:row>
      <xdr:rowOff>67128</xdr:rowOff>
    </xdr:to>
    <xdr:cxnSp macro="">
      <xdr:nvCxnSpPr>
        <xdr:cNvPr id="77" name="直線コネクタ 76"/>
        <xdr:cNvCxnSpPr/>
      </xdr:nvCxnSpPr>
      <xdr:spPr>
        <a:xfrm flipV="1">
          <a:off x="1320800" y="6761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9" name="円/楕円 88"/>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90" name="テキスト ボックス 89"/>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91" name="円/楕円 90"/>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2" name="テキスト ボックス 91"/>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3" name="円/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物件費に係る経常収支比率は、前年度に比べて</a:t>
          </a:r>
          <a:r>
            <a:rPr kumimoji="1" lang="en-US" altLang="ja-JP" sz="1300">
              <a:latin typeface="ＭＳ Ｐゴシック"/>
            </a:rPr>
            <a:t>0.2</a:t>
          </a:r>
          <a:r>
            <a:rPr kumimoji="1" lang="ja-JP" altLang="en-US" sz="1300">
              <a:latin typeface="ＭＳ Ｐゴシック"/>
            </a:rPr>
            <a:t>ポイント増加した。主な原因としては、新たな公共施設の指定管理料等の増等によるものである。</a:t>
          </a:r>
          <a:endParaRPr kumimoji="1" lang="en-US" altLang="ja-JP" sz="1300">
            <a:latin typeface="ＭＳ Ｐゴシック"/>
          </a:endParaRPr>
        </a:p>
        <a:p>
          <a:r>
            <a:rPr kumimoji="1" lang="ja-JP" altLang="en-US" sz="1300">
              <a:latin typeface="ＭＳ Ｐゴシック"/>
            </a:rPr>
            <a:t>　今後も業務の民間委託等による増加が見込まれるるが、経常経費の見直しを行うことで物件費の抑制に努める。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120650</xdr:rowOff>
    </xdr:to>
    <xdr:cxnSp macro="">
      <xdr:nvCxnSpPr>
        <xdr:cNvPr id="129" name="直線コネクタ 128"/>
        <xdr:cNvCxnSpPr/>
      </xdr:nvCxnSpPr>
      <xdr:spPr>
        <a:xfrm>
          <a:off x="15671800" y="300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6350</xdr:rowOff>
    </xdr:from>
    <xdr:to>
      <xdr:col>22</xdr:col>
      <xdr:colOff>565150</xdr:colOff>
      <xdr:row>17</xdr:row>
      <xdr:rowOff>95250</xdr:rowOff>
    </xdr:to>
    <xdr:cxnSp macro="">
      <xdr:nvCxnSpPr>
        <xdr:cNvPr id="132" name="直線コネクタ 131"/>
        <xdr:cNvCxnSpPr/>
      </xdr:nvCxnSpPr>
      <xdr:spPr>
        <a:xfrm>
          <a:off x="14782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6350</xdr:rowOff>
    </xdr:to>
    <xdr:cxnSp macro="">
      <xdr:nvCxnSpPr>
        <xdr:cNvPr id="135" name="直線コネクタ 134"/>
        <xdr:cNvCxnSpPr/>
      </xdr:nvCxnSpPr>
      <xdr:spPr>
        <a:xfrm>
          <a:off x="13893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101600</xdr:rowOff>
    </xdr:to>
    <xdr:cxnSp macro="">
      <xdr:nvCxnSpPr>
        <xdr:cNvPr id="138" name="直線コネクタ 137"/>
        <xdr:cNvCxnSpPr/>
      </xdr:nvCxnSpPr>
      <xdr:spPr>
        <a:xfrm>
          <a:off x="13004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8" name="円/楕円 147"/>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9"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50" name="円/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127000</xdr:rowOff>
    </xdr:from>
    <xdr:to>
      <xdr:col>21</xdr:col>
      <xdr:colOff>412750</xdr:colOff>
      <xdr:row>17</xdr:row>
      <xdr:rowOff>57150</xdr:rowOff>
    </xdr:to>
    <xdr:sp macro="" textlink="">
      <xdr:nvSpPr>
        <xdr:cNvPr id="152" name="円/楕円 151"/>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53" name="テキスト ボックス 152"/>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4" name="円/楕円 153"/>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5" name="テキスト ボックス 154"/>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6" name="円/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7" name="テキスト ボックス 156"/>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0.1</a:t>
          </a:r>
          <a:r>
            <a:rPr kumimoji="1" lang="ja-JP" altLang="en-US" sz="1300">
              <a:latin typeface="ＭＳ Ｐゴシック"/>
            </a:rPr>
            <a:t>ポイント上昇した。主な原因は、施設型給付費や介護給付費の増等によるものである。</a:t>
          </a:r>
          <a:endParaRPr kumimoji="1" lang="en-US" altLang="ja-JP" sz="1300">
            <a:latin typeface="ＭＳ Ｐゴシック"/>
          </a:endParaRPr>
        </a:p>
        <a:p>
          <a:r>
            <a:rPr kumimoji="1" lang="ja-JP" altLang="en-US" sz="1300">
              <a:latin typeface="ＭＳ Ｐゴシック"/>
            </a:rPr>
            <a:t>　今後についても、社会状況等から扶助費の増加が見込まれるため、市単独扶助費の見直しや、各種給付の適正な支出を行うことで抑制に努める。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114300</xdr:rowOff>
    </xdr:to>
    <xdr:cxnSp macro="">
      <xdr:nvCxnSpPr>
        <xdr:cNvPr id="190" name="直線コネクタ 189"/>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101600</xdr:rowOff>
    </xdr:to>
    <xdr:cxnSp macro="">
      <xdr:nvCxnSpPr>
        <xdr:cNvPr id="193" name="直線コネクタ 192"/>
        <xdr:cNvCxnSpPr/>
      </xdr:nvCxnSpPr>
      <xdr:spPr>
        <a:xfrm>
          <a:off x="3098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96" name="直線コネクタ 195"/>
        <xdr:cNvCxnSpPr/>
      </xdr:nvCxnSpPr>
      <xdr:spPr>
        <a:xfrm flipV="1">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63500</xdr:rowOff>
    </xdr:to>
    <xdr:cxnSp macro="">
      <xdr:nvCxnSpPr>
        <xdr:cNvPr id="199" name="直線コネクタ 198"/>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9" name="円/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10"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11" name="円/楕円 210"/>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2" name="テキスト ボックス 211"/>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3" name="円/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4" name="テキスト ボックス 213"/>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その他に係る経常収支比率は、前年度に比べ</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ポイント上昇した。その主な要因は、介護保険事業特別会計への繰出金の増等によるものである。</a:t>
          </a:r>
          <a:endParaRPr lang="ja-JP" altLang="ja-JP" sz="1300">
            <a:effectLst/>
          </a:endParaRPr>
        </a:p>
        <a:p>
          <a:r>
            <a:rPr kumimoji="1" lang="ja-JP" altLang="ja-JP" sz="1300">
              <a:solidFill>
                <a:schemeClr val="dk1"/>
              </a:solidFill>
              <a:effectLst/>
              <a:latin typeface="+mn-lt"/>
              <a:ea typeface="+mn-ea"/>
              <a:cs typeface="+mn-cs"/>
            </a:rPr>
            <a:t>　国民健康保険や介護保険等の特別会計への繰出金については、今後も増加する見込みであるため、引き続き動向を注視しながら適正な規模を維持するよう努める。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138430</xdr:rowOff>
    </xdr:to>
    <xdr:cxnSp macro="">
      <xdr:nvCxnSpPr>
        <xdr:cNvPr id="251" name="直線コネクタ 250"/>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54" name="直線コネクタ 253"/>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92710</xdr:rowOff>
    </xdr:to>
    <xdr:cxnSp macro="">
      <xdr:nvCxnSpPr>
        <xdr:cNvPr id="257" name="直線コネクタ 256"/>
        <xdr:cNvCxnSpPr/>
      </xdr:nvCxnSpPr>
      <xdr:spPr>
        <a:xfrm>
          <a:off x="13893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39370</xdr:rowOff>
    </xdr:to>
    <xdr:cxnSp macro="">
      <xdr:nvCxnSpPr>
        <xdr:cNvPr id="260" name="直線コネクタ 259"/>
        <xdr:cNvCxnSpPr/>
      </xdr:nvCxnSpPr>
      <xdr:spPr>
        <a:xfrm>
          <a:off x="13004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補助費等に係る経常収支比率は、前年度と同値となった。</a:t>
          </a:r>
          <a:endParaRPr lang="ja-JP" altLang="ja-JP" sz="1300">
            <a:effectLst/>
          </a:endParaRPr>
        </a:p>
        <a:p>
          <a:r>
            <a:rPr kumimoji="1" lang="ja-JP" altLang="ja-JP" sz="1300">
              <a:solidFill>
                <a:schemeClr val="dk1"/>
              </a:solidFill>
              <a:effectLst/>
              <a:latin typeface="+mn-lt"/>
              <a:ea typeface="+mn-ea"/>
              <a:cs typeface="+mn-cs"/>
            </a:rPr>
            <a:t>　全国平均</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40</xdr:row>
      <xdr:rowOff>127000</xdr:rowOff>
    </xdr:to>
    <xdr:cxnSp macro="">
      <xdr:nvCxnSpPr>
        <xdr:cNvPr id="312" name="直線コネクタ 311"/>
        <xdr:cNvCxnSpPr/>
      </xdr:nvCxnSpPr>
      <xdr:spPr>
        <a:xfrm>
          <a:off x="15671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40</xdr:row>
      <xdr:rowOff>127000</xdr:rowOff>
    </xdr:to>
    <xdr:cxnSp macro="">
      <xdr:nvCxnSpPr>
        <xdr:cNvPr id="315" name="直線コネクタ 314"/>
        <xdr:cNvCxnSpPr/>
      </xdr:nvCxnSpPr>
      <xdr:spPr>
        <a:xfrm>
          <a:off x="1478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139700</xdr:rowOff>
    </xdr:to>
    <xdr:cxnSp macro="">
      <xdr:nvCxnSpPr>
        <xdr:cNvPr id="318" name="直線コネクタ 317"/>
        <xdr:cNvCxnSpPr/>
      </xdr:nvCxnSpPr>
      <xdr:spPr>
        <a:xfrm flipV="1">
          <a:off x="13893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139700</xdr:rowOff>
    </xdr:to>
    <xdr:cxnSp macro="">
      <xdr:nvCxnSpPr>
        <xdr:cNvPr id="321" name="直線コネクタ 320"/>
        <xdr:cNvCxnSpPr/>
      </xdr:nvCxnSpPr>
      <xdr:spPr>
        <a:xfrm>
          <a:off x="13004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31" name="円/楕円 33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48277</xdr:rowOff>
    </xdr:from>
    <xdr:ext cx="762000" cy="259045"/>
    <xdr:sp macro="" textlink="">
      <xdr:nvSpPr>
        <xdr:cNvPr id="332"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33" name="円/楕円 332"/>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4" name="テキスト ボックス 333"/>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5" name="円/楕円 334"/>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36" name="テキスト ボックス 335"/>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88900</xdr:rowOff>
    </xdr:from>
    <xdr:to>
      <xdr:col>20</xdr:col>
      <xdr:colOff>209550</xdr:colOff>
      <xdr:row>41</xdr:row>
      <xdr:rowOff>19050</xdr:rowOff>
    </xdr:to>
    <xdr:sp macro="" textlink="">
      <xdr:nvSpPr>
        <xdr:cNvPr id="337" name="円/楕円 336"/>
        <xdr:cNvSpPr/>
      </xdr:nvSpPr>
      <xdr:spPr>
        <a:xfrm>
          <a:off x="13843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3827</xdr:rowOff>
    </xdr:from>
    <xdr:ext cx="762000" cy="259045"/>
    <xdr:sp macro="" textlink="">
      <xdr:nvSpPr>
        <xdr:cNvPr id="338" name="テキスト ボックス 337"/>
        <xdr:cNvSpPr txBox="1"/>
      </xdr:nvSpPr>
      <xdr:spPr>
        <a:xfrm>
          <a:off x="13512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9" name="円/楕円 338"/>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40" name="テキスト ボックス 339"/>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1.5</a:t>
          </a:r>
          <a:r>
            <a:rPr kumimoji="1" lang="ja-JP" altLang="en-US" sz="1300">
              <a:latin typeface="ＭＳ Ｐゴシック"/>
            </a:rPr>
            <a:t>ポイント減少した。主な原因は、借入額の大きかった減税補てん債の一部について償還期間が満了したためである。</a:t>
          </a:r>
          <a:endParaRPr kumimoji="1" lang="en-US" altLang="ja-JP" sz="1300">
            <a:latin typeface="ＭＳ Ｐゴシック"/>
          </a:endParaRPr>
        </a:p>
        <a:p>
          <a:r>
            <a:rPr kumimoji="1" lang="ja-JP" altLang="en-US" sz="1300">
              <a:latin typeface="ＭＳ Ｐゴシック"/>
            </a:rPr>
            <a:t>　今後も市債の活用については、世代間負担の公平性も鑑みながら、計画的な運用に努める必要がある。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77470</xdr:rowOff>
    </xdr:to>
    <xdr:cxnSp macro="">
      <xdr:nvCxnSpPr>
        <xdr:cNvPr id="373" name="直線コネクタ 372"/>
        <xdr:cNvCxnSpPr/>
      </xdr:nvCxnSpPr>
      <xdr:spPr>
        <a:xfrm flipV="1">
          <a:off x="3987800" y="1316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161289</xdr:rowOff>
    </xdr:to>
    <xdr:cxnSp macro="">
      <xdr:nvCxnSpPr>
        <xdr:cNvPr id="376" name="直線コネクタ 375"/>
        <xdr:cNvCxnSpPr/>
      </xdr:nvCxnSpPr>
      <xdr:spPr>
        <a:xfrm flipV="1">
          <a:off x="3098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77</xdr:row>
      <xdr:rowOff>168911</xdr:rowOff>
    </xdr:to>
    <xdr:cxnSp macro="">
      <xdr:nvCxnSpPr>
        <xdr:cNvPr id="379" name="直線コネクタ 378"/>
        <xdr:cNvCxnSpPr/>
      </xdr:nvCxnSpPr>
      <xdr:spPr>
        <a:xfrm flipV="1">
          <a:off x="2209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168911</xdr:rowOff>
    </xdr:to>
    <xdr:cxnSp macro="">
      <xdr:nvCxnSpPr>
        <xdr:cNvPr id="382" name="直線コネクタ 381"/>
        <xdr:cNvCxnSpPr/>
      </xdr:nvCxnSpPr>
      <xdr:spPr>
        <a:xfrm>
          <a:off x="1320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92" name="円/楕円 39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9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4" name="円/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95" name="テキスト ボックス 394"/>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6" name="円/楕円 39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7" name="テキスト ボックス 39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118111</xdr:rowOff>
    </xdr:from>
    <xdr:to>
      <xdr:col>3</xdr:col>
      <xdr:colOff>193675</xdr:colOff>
      <xdr:row>78</xdr:row>
      <xdr:rowOff>48261</xdr:rowOff>
    </xdr:to>
    <xdr:sp macro="" textlink="">
      <xdr:nvSpPr>
        <xdr:cNvPr id="398" name="円/楕円 397"/>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58438</xdr:rowOff>
    </xdr:from>
    <xdr:ext cx="762000" cy="259045"/>
    <xdr:sp macro="" textlink="">
      <xdr:nvSpPr>
        <xdr:cNvPr id="399" name="テキスト ボックス 398"/>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400" name="円/楕円 399"/>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401" name="テキスト ボックス 400"/>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公債費以外に係る経常収支比率は、前年度に比べ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主な要因としては、介護保険事業特会や国民健康保険事業特会に対する繰出金の増等によるものである。</a:t>
          </a:r>
          <a:endParaRPr lang="ja-JP" altLang="ja-JP" sz="1400">
            <a:effectLst/>
          </a:endParaRPr>
        </a:p>
        <a:p>
          <a:r>
            <a:rPr kumimoji="1" lang="ja-JP" altLang="ja-JP" sz="1100">
              <a:solidFill>
                <a:schemeClr val="dk1"/>
              </a:solidFill>
              <a:effectLst/>
              <a:latin typeface="+mn-lt"/>
              <a:ea typeface="+mn-ea"/>
              <a:cs typeface="+mn-cs"/>
            </a:rPr>
            <a:t>　依然として、全国平均、県平均を上回っている状況が続いているため、歳出全体において事業の見直し、経常経費の見直し等の行財政改革を推進し、経常収支比率の改善に努める。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88900</xdr:rowOff>
    </xdr:to>
    <xdr:cxnSp macro="">
      <xdr:nvCxnSpPr>
        <xdr:cNvPr id="434" name="直線コネクタ 433"/>
        <xdr:cNvCxnSpPr/>
      </xdr:nvCxnSpPr>
      <xdr:spPr>
        <a:xfrm>
          <a:off x="15671800" y="136182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73661</xdr:rowOff>
    </xdr:to>
    <xdr:cxnSp macro="">
      <xdr:nvCxnSpPr>
        <xdr:cNvPr id="437" name="直線コネクタ 436"/>
        <xdr:cNvCxnSpPr/>
      </xdr:nvCxnSpPr>
      <xdr:spPr>
        <a:xfrm>
          <a:off x="14782800" y="13538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78</xdr:row>
      <xdr:rowOff>165100</xdr:rowOff>
    </xdr:to>
    <xdr:cxnSp macro="">
      <xdr:nvCxnSpPr>
        <xdr:cNvPr id="440" name="直線コネクタ 439"/>
        <xdr:cNvCxnSpPr/>
      </xdr:nvCxnSpPr>
      <xdr:spPr>
        <a:xfrm>
          <a:off x="13893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78</xdr:row>
      <xdr:rowOff>161289</xdr:rowOff>
    </xdr:to>
    <xdr:cxnSp macro="">
      <xdr:nvCxnSpPr>
        <xdr:cNvPr id="443" name="直線コネクタ 442"/>
        <xdr:cNvCxnSpPr/>
      </xdr:nvCxnSpPr>
      <xdr:spPr>
        <a:xfrm>
          <a:off x="13004800" y="13526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38100</xdr:rowOff>
    </xdr:from>
    <xdr:to>
      <xdr:col>24</xdr:col>
      <xdr:colOff>82550</xdr:colOff>
      <xdr:row>79</xdr:row>
      <xdr:rowOff>139700</xdr:rowOff>
    </xdr:to>
    <xdr:sp macro="" textlink="">
      <xdr:nvSpPr>
        <xdr:cNvPr id="453" name="円/楕円 452"/>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10177</xdr:rowOff>
    </xdr:from>
    <xdr:ext cx="762000" cy="259045"/>
    <xdr:sp macro="" textlink="">
      <xdr:nvSpPr>
        <xdr:cNvPr id="454"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22861</xdr:rowOff>
    </xdr:from>
    <xdr:to>
      <xdr:col>22</xdr:col>
      <xdr:colOff>615950</xdr:colOff>
      <xdr:row>79</xdr:row>
      <xdr:rowOff>124461</xdr:rowOff>
    </xdr:to>
    <xdr:sp macro="" textlink="">
      <xdr:nvSpPr>
        <xdr:cNvPr id="455" name="円/楕円 454"/>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109238</xdr:rowOff>
    </xdr:from>
    <xdr:ext cx="736600" cy="259045"/>
    <xdr:sp macro="" textlink="">
      <xdr:nvSpPr>
        <xdr:cNvPr id="456" name="テキスト ボックス 455"/>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57" name="円/楕円 456"/>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58" name="テキスト ボックス 457"/>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59" name="円/楕円 458"/>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60" name="テキスト ボックス 459"/>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61" name="円/楕円 460"/>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62" name="テキスト ボックス 461"/>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135809</xdr:rowOff>
    </xdr:from>
    <xdr:to>
      <xdr:col>4</xdr:col>
      <xdr:colOff>1117600</xdr:colOff>
      <xdr:row>16</xdr:row>
      <xdr:rowOff>27681</xdr:rowOff>
    </xdr:to>
    <xdr:cxnSp macro="">
      <xdr:nvCxnSpPr>
        <xdr:cNvPr id="48" name="直線コネクタ 47"/>
        <xdr:cNvCxnSpPr/>
      </xdr:nvCxnSpPr>
      <xdr:spPr bwMode="auto">
        <a:xfrm flipV="1">
          <a:off x="5003800" y="2755184"/>
          <a:ext cx="6477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27681</xdr:rowOff>
    </xdr:from>
    <xdr:to>
      <xdr:col>4</xdr:col>
      <xdr:colOff>469900</xdr:colOff>
      <xdr:row>16</xdr:row>
      <xdr:rowOff>115646</xdr:rowOff>
    </xdr:to>
    <xdr:cxnSp macro="">
      <xdr:nvCxnSpPr>
        <xdr:cNvPr id="51" name="直線コネクタ 50"/>
        <xdr:cNvCxnSpPr/>
      </xdr:nvCxnSpPr>
      <xdr:spPr bwMode="auto">
        <a:xfrm flipV="1">
          <a:off x="43053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88534</xdr:rowOff>
    </xdr:from>
    <xdr:to>
      <xdr:col>3</xdr:col>
      <xdr:colOff>904875</xdr:colOff>
      <xdr:row>16</xdr:row>
      <xdr:rowOff>115646</xdr:rowOff>
    </xdr:to>
    <xdr:cxnSp macro="">
      <xdr:nvCxnSpPr>
        <xdr:cNvPr id="54" name="直線コネクタ 53"/>
        <xdr:cNvCxnSpPr/>
      </xdr:nvCxnSpPr>
      <xdr:spPr bwMode="auto">
        <a:xfrm>
          <a:off x="3606800" y="2879359"/>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111440</xdr:rowOff>
    </xdr:from>
    <xdr:to>
      <xdr:col>3</xdr:col>
      <xdr:colOff>206375</xdr:colOff>
      <xdr:row>16</xdr:row>
      <xdr:rowOff>88534</xdr:rowOff>
    </xdr:to>
    <xdr:cxnSp macro="">
      <xdr:nvCxnSpPr>
        <xdr:cNvPr id="57" name="直線コネクタ 56"/>
        <xdr:cNvCxnSpPr/>
      </xdr:nvCxnSpPr>
      <xdr:spPr bwMode="auto">
        <a:xfrm>
          <a:off x="2908300" y="2730815"/>
          <a:ext cx="698500" cy="14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85009</xdr:rowOff>
    </xdr:from>
    <xdr:to>
      <xdr:col>5</xdr:col>
      <xdr:colOff>34925</xdr:colOff>
      <xdr:row>16</xdr:row>
      <xdr:rowOff>15159</xdr:rowOff>
    </xdr:to>
    <xdr:sp macro="" textlink="">
      <xdr:nvSpPr>
        <xdr:cNvPr id="67" name="円/楕円 66"/>
        <xdr:cNvSpPr/>
      </xdr:nvSpPr>
      <xdr:spPr bwMode="auto">
        <a:xfrm>
          <a:off x="56007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101536</xdr:rowOff>
    </xdr:from>
    <xdr:ext cx="762000" cy="259045"/>
    <xdr:sp macro="" textlink="">
      <xdr:nvSpPr>
        <xdr:cNvPr id="68" name="人口1人当たり決算額の推移該当値テキスト130"/>
        <xdr:cNvSpPr txBox="1"/>
      </xdr:nvSpPr>
      <xdr:spPr>
        <a:xfrm>
          <a:off x="5740400" y="254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148331</xdr:rowOff>
    </xdr:from>
    <xdr:to>
      <xdr:col>4</xdr:col>
      <xdr:colOff>520700</xdr:colOff>
      <xdr:row>16</xdr:row>
      <xdr:rowOff>78481</xdr:rowOff>
    </xdr:to>
    <xdr:sp macro="" textlink="">
      <xdr:nvSpPr>
        <xdr:cNvPr id="69" name="円/楕円 68"/>
        <xdr:cNvSpPr/>
      </xdr:nvSpPr>
      <xdr:spPr bwMode="auto">
        <a:xfrm>
          <a:off x="49530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88658</xdr:rowOff>
    </xdr:from>
    <xdr:ext cx="736600" cy="259045"/>
    <xdr:sp macro="" textlink="">
      <xdr:nvSpPr>
        <xdr:cNvPr id="70" name="テキスト ボックス 69"/>
        <xdr:cNvSpPr txBox="1"/>
      </xdr:nvSpPr>
      <xdr:spPr>
        <a:xfrm>
          <a:off x="4622800" y="253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64846</xdr:rowOff>
    </xdr:from>
    <xdr:to>
      <xdr:col>3</xdr:col>
      <xdr:colOff>955675</xdr:colOff>
      <xdr:row>16</xdr:row>
      <xdr:rowOff>166446</xdr:rowOff>
    </xdr:to>
    <xdr:sp macro="" textlink="">
      <xdr:nvSpPr>
        <xdr:cNvPr id="71" name="円/楕円 70"/>
        <xdr:cNvSpPr/>
      </xdr:nvSpPr>
      <xdr:spPr bwMode="auto">
        <a:xfrm>
          <a:off x="42545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5173</xdr:rowOff>
    </xdr:from>
    <xdr:ext cx="762000" cy="259045"/>
    <xdr:sp macro="" textlink="">
      <xdr:nvSpPr>
        <xdr:cNvPr id="72" name="テキスト ボックス 71"/>
        <xdr:cNvSpPr txBox="1"/>
      </xdr:nvSpPr>
      <xdr:spPr>
        <a:xfrm>
          <a:off x="39243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37734</xdr:rowOff>
    </xdr:from>
    <xdr:to>
      <xdr:col>3</xdr:col>
      <xdr:colOff>257175</xdr:colOff>
      <xdr:row>16</xdr:row>
      <xdr:rowOff>139334</xdr:rowOff>
    </xdr:to>
    <xdr:sp macro="" textlink="">
      <xdr:nvSpPr>
        <xdr:cNvPr id="73" name="円/楕円 72"/>
        <xdr:cNvSpPr/>
      </xdr:nvSpPr>
      <xdr:spPr bwMode="auto">
        <a:xfrm>
          <a:off x="3556000" y="282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149511</xdr:rowOff>
    </xdr:from>
    <xdr:ext cx="762000" cy="259045"/>
    <xdr:sp macro="" textlink="">
      <xdr:nvSpPr>
        <xdr:cNvPr id="74" name="テキスト ボックス 73"/>
        <xdr:cNvSpPr txBox="1"/>
      </xdr:nvSpPr>
      <xdr:spPr>
        <a:xfrm>
          <a:off x="3225800" y="25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60640</xdr:rowOff>
    </xdr:from>
    <xdr:to>
      <xdr:col>2</xdr:col>
      <xdr:colOff>692150</xdr:colOff>
      <xdr:row>15</xdr:row>
      <xdr:rowOff>162240</xdr:rowOff>
    </xdr:to>
    <xdr:sp macro="" textlink="">
      <xdr:nvSpPr>
        <xdr:cNvPr id="75" name="円/楕円 74"/>
        <xdr:cNvSpPr/>
      </xdr:nvSpPr>
      <xdr:spPr bwMode="auto">
        <a:xfrm>
          <a:off x="2857500" y="268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967</xdr:rowOff>
    </xdr:from>
    <xdr:ext cx="762000" cy="259045"/>
    <xdr:sp macro="" textlink="">
      <xdr:nvSpPr>
        <xdr:cNvPr id="76" name="テキスト ボックス 75"/>
        <xdr:cNvSpPr txBox="1"/>
      </xdr:nvSpPr>
      <xdr:spPr>
        <a:xfrm>
          <a:off x="2527300" y="244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100528</xdr:rowOff>
    </xdr:from>
    <xdr:to>
      <xdr:col>4</xdr:col>
      <xdr:colOff>1117600</xdr:colOff>
      <xdr:row>36</xdr:row>
      <xdr:rowOff>142819</xdr:rowOff>
    </xdr:to>
    <xdr:cxnSp macro="">
      <xdr:nvCxnSpPr>
        <xdr:cNvPr id="108" name="直線コネクタ 107"/>
        <xdr:cNvCxnSpPr/>
      </xdr:nvCxnSpPr>
      <xdr:spPr bwMode="auto">
        <a:xfrm flipV="1">
          <a:off x="5003800" y="7053778"/>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27239</xdr:rowOff>
    </xdr:from>
    <xdr:to>
      <xdr:col>4</xdr:col>
      <xdr:colOff>469900</xdr:colOff>
      <xdr:row>36</xdr:row>
      <xdr:rowOff>142819</xdr:rowOff>
    </xdr:to>
    <xdr:cxnSp macro="">
      <xdr:nvCxnSpPr>
        <xdr:cNvPr id="111" name="直線コネクタ 110"/>
        <xdr:cNvCxnSpPr/>
      </xdr:nvCxnSpPr>
      <xdr:spPr bwMode="auto">
        <a:xfrm>
          <a:off x="4305300" y="6980489"/>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288346</xdr:rowOff>
    </xdr:from>
    <xdr:to>
      <xdr:col>3</xdr:col>
      <xdr:colOff>904875</xdr:colOff>
      <xdr:row>36</xdr:row>
      <xdr:rowOff>27239</xdr:rowOff>
    </xdr:to>
    <xdr:cxnSp macro="">
      <xdr:nvCxnSpPr>
        <xdr:cNvPr id="114" name="直線コネクタ 113"/>
        <xdr:cNvCxnSpPr/>
      </xdr:nvCxnSpPr>
      <xdr:spPr bwMode="auto">
        <a:xfrm>
          <a:off x="3606800" y="6898696"/>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288346</xdr:rowOff>
    </xdr:from>
    <xdr:to>
      <xdr:col>3</xdr:col>
      <xdr:colOff>206375</xdr:colOff>
      <xdr:row>35</xdr:row>
      <xdr:rowOff>290220</xdr:rowOff>
    </xdr:to>
    <xdr:cxnSp macro="">
      <xdr:nvCxnSpPr>
        <xdr:cNvPr id="117" name="直線コネクタ 116"/>
        <xdr:cNvCxnSpPr/>
      </xdr:nvCxnSpPr>
      <xdr:spPr bwMode="auto">
        <a:xfrm flipV="1">
          <a:off x="2908300" y="6898696"/>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49728</xdr:rowOff>
    </xdr:from>
    <xdr:to>
      <xdr:col>5</xdr:col>
      <xdr:colOff>34925</xdr:colOff>
      <xdr:row>36</xdr:row>
      <xdr:rowOff>151328</xdr:rowOff>
    </xdr:to>
    <xdr:sp macro="" textlink="">
      <xdr:nvSpPr>
        <xdr:cNvPr id="127" name="円/楕円 126"/>
        <xdr:cNvSpPr/>
      </xdr:nvSpPr>
      <xdr:spPr bwMode="auto">
        <a:xfrm>
          <a:off x="56007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21805</xdr:rowOff>
    </xdr:from>
    <xdr:ext cx="762000" cy="259045"/>
    <xdr:sp macro="" textlink="">
      <xdr:nvSpPr>
        <xdr:cNvPr id="128" name="人口1人当たり決算額の推移該当値テキスト445"/>
        <xdr:cNvSpPr txBox="1"/>
      </xdr:nvSpPr>
      <xdr:spPr>
        <a:xfrm>
          <a:off x="5740400" y="69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92019</xdr:rowOff>
    </xdr:from>
    <xdr:to>
      <xdr:col>4</xdr:col>
      <xdr:colOff>520700</xdr:colOff>
      <xdr:row>37</xdr:row>
      <xdr:rowOff>22169</xdr:rowOff>
    </xdr:to>
    <xdr:sp macro="" textlink="">
      <xdr:nvSpPr>
        <xdr:cNvPr id="129" name="円/楕円 128"/>
        <xdr:cNvSpPr/>
      </xdr:nvSpPr>
      <xdr:spPr bwMode="auto">
        <a:xfrm>
          <a:off x="4953000" y="704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6946</xdr:rowOff>
    </xdr:from>
    <xdr:ext cx="736600" cy="259045"/>
    <xdr:sp macro="" textlink="">
      <xdr:nvSpPr>
        <xdr:cNvPr id="130" name="テキスト ボックス 129"/>
        <xdr:cNvSpPr txBox="1"/>
      </xdr:nvSpPr>
      <xdr:spPr>
        <a:xfrm>
          <a:off x="4622800" y="713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319339</xdr:rowOff>
    </xdr:from>
    <xdr:to>
      <xdr:col>3</xdr:col>
      <xdr:colOff>955675</xdr:colOff>
      <xdr:row>36</xdr:row>
      <xdr:rowOff>78039</xdr:rowOff>
    </xdr:to>
    <xdr:sp macro="" textlink="">
      <xdr:nvSpPr>
        <xdr:cNvPr id="131" name="円/楕円 130"/>
        <xdr:cNvSpPr/>
      </xdr:nvSpPr>
      <xdr:spPr bwMode="auto">
        <a:xfrm>
          <a:off x="4254500" y="692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62816</xdr:rowOff>
    </xdr:from>
    <xdr:ext cx="762000" cy="259045"/>
    <xdr:sp macro="" textlink="">
      <xdr:nvSpPr>
        <xdr:cNvPr id="132" name="テキスト ボックス 131"/>
        <xdr:cNvSpPr txBox="1"/>
      </xdr:nvSpPr>
      <xdr:spPr>
        <a:xfrm>
          <a:off x="3924300" y="70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237546</xdr:rowOff>
    </xdr:from>
    <xdr:to>
      <xdr:col>3</xdr:col>
      <xdr:colOff>257175</xdr:colOff>
      <xdr:row>35</xdr:row>
      <xdr:rowOff>339146</xdr:rowOff>
    </xdr:to>
    <xdr:sp macro="" textlink="">
      <xdr:nvSpPr>
        <xdr:cNvPr id="133" name="円/楕円 132"/>
        <xdr:cNvSpPr/>
      </xdr:nvSpPr>
      <xdr:spPr bwMode="auto">
        <a:xfrm>
          <a:off x="35560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323923</xdr:rowOff>
    </xdr:from>
    <xdr:ext cx="762000" cy="259045"/>
    <xdr:sp macro="" textlink="">
      <xdr:nvSpPr>
        <xdr:cNvPr id="134" name="テキスト ボックス 133"/>
        <xdr:cNvSpPr txBox="1"/>
      </xdr:nvSpPr>
      <xdr:spPr>
        <a:xfrm>
          <a:off x="3225800" y="69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239420</xdr:rowOff>
    </xdr:from>
    <xdr:to>
      <xdr:col>2</xdr:col>
      <xdr:colOff>692150</xdr:colOff>
      <xdr:row>35</xdr:row>
      <xdr:rowOff>341020</xdr:rowOff>
    </xdr:to>
    <xdr:sp macro="" textlink="">
      <xdr:nvSpPr>
        <xdr:cNvPr id="135" name="円/楕円 134"/>
        <xdr:cNvSpPr/>
      </xdr:nvSpPr>
      <xdr:spPr bwMode="auto">
        <a:xfrm>
          <a:off x="28575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325797</xdr:rowOff>
    </xdr:from>
    <xdr:ext cx="762000" cy="259045"/>
    <xdr:sp macro="" textlink="">
      <xdr:nvSpPr>
        <xdr:cNvPr id="136" name="テキスト ボックス 135"/>
        <xdr:cNvSpPr txBox="1"/>
      </xdr:nvSpPr>
      <xdr:spPr>
        <a:xfrm>
          <a:off x="2527300" y="69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103391</xdr:rowOff>
    </xdr:from>
    <xdr:to>
      <xdr:col>6</xdr:col>
      <xdr:colOff>511175</xdr:colOff>
      <xdr:row>36</xdr:row>
      <xdr:rowOff>114249</xdr:rowOff>
    </xdr:to>
    <xdr:cxnSp macro="">
      <xdr:nvCxnSpPr>
        <xdr:cNvPr id="61" name="直線コネクタ 60"/>
        <xdr:cNvCxnSpPr/>
      </xdr:nvCxnSpPr>
      <xdr:spPr>
        <a:xfrm>
          <a:off x="3797300" y="6275591"/>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103391</xdr:rowOff>
    </xdr:from>
    <xdr:to>
      <xdr:col>5</xdr:col>
      <xdr:colOff>358775</xdr:colOff>
      <xdr:row>37</xdr:row>
      <xdr:rowOff>11417</xdr:rowOff>
    </xdr:to>
    <xdr:cxnSp macro="">
      <xdr:nvCxnSpPr>
        <xdr:cNvPr id="64" name="直線コネクタ 63"/>
        <xdr:cNvCxnSpPr/>
      </xdr:nvCxnSpPr>
      <xdr:spPr>
        <a:xfrm flipV="1">
          <a:off x="2908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112459</xdr:rowOff>
    </xdr:from>
    <xdr:to>
      <xdr:col>4</xdr:col>
      <xdr:colOff>155575</xdr:colOff>
      <xdr:row>37</xdr:row>
      <xdr:rowOff>11417</xdr:rowOff>
    </xdr:to>
    <xdr:cxnSp macro="">
      <xdr:nvCxnSpPr>
        <xdr:cNvPr id="67" name="直線コネクタ 66"/>
        <xdr:cNvCxnSpPr/>
      </xdr:nvCxnSpPr>
      <xdr:spPr>
        <a:xfrm>
          <a:off x="2019300" y="6284659"/>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163017</xdr:rowOff>
    </xdr:from>
    <xdr:to>
      <xdr:col>2</xdr:col>
      <xdr:colOff>638175</xdr:colOff>
      <xdr:row>36</xdr:row>
      <xdr:rowOff>112459</xdr:rowOff>
    </xdr:to>
    <xdr:cxnSp macro="">
      <xdr:nvCxnSpPr>
        <xdr:cNvPr id="70" name="直線コネクタ 69"/>
        <xdr:cNvCxnSpPr/>
      </xdr:nvCxnSpPr>
      <xdr:spPr>
        <a:xfrm>
          <a:off x="1130300" y="6163767"/>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63449</xdr:rowOff>
    </xdr:from>
    <xdr:to>
      <xdr:col>6</xdr:col>
      <xdr:colOff>561975</xdr:colOff>
      <xdr:row>36</xdr:row>
      <xdr:rowOff>165049</xdr:rowOff>
    </xdr:to>
    <xdr:sp macro="" textlink="">
      <xdr:nvSpPr>
        <xdr:cNvPr id="80" name="円/楕円 79"/>
        <xdr:cNvSpPr/>
      </xdr:nvSpPr>
      <xdr:spPr>
        <a:xfrm>
          <a:off x="45847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41876</xdr:rowOff>
    </xdr:from>
    <xdr:ext cx="534377" cy="259045"/>
    <xdr:sp macro="" textlink="">
      <xdr:nvSpPr>
        <xdr:cNvPr id="81" name="人件費該当値テキスト"/>
        <xdr:cNvSpPr txBox="1"/>
      </xdr:nvSpPr>
      <xdr:spPr>
        <a:xfrm>
          <a:off x="4686300" y="62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52591</xdr:rowOff>
    </xdr:from>
    <xdr:to>
      <xdr:col>5</xdr:col>
      <xdr:colOff>409575</xdr:colOff>
      <xdr:row>36</xdr:row>
      <xdr:rowOff>154191</xdr:rowOff>
    </xdr:to>
    <xdr:sp macro="" textlink="">
      <xdr:nvSpPr>
        <xdr:cNvPr id="82" name="円/楕円 81"/>
        <xdr:cNvSpPr/>
      </xdr:nvSpPr>
      <xdr:spPr>
        <a:xfrm>
          <a:off x="3746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145318</xdr:rowOff>
    </xdr:from>
    <xdr:ext cx="534377" cy="259045"/>
    <xdr:sp macro="" textlink="">
      <xdr:nvSpPr>
        <xdr:cNvPr id="83" name="テキスト ボックス 82"/>
        <xdr:cNvSpPr txBox="1"/>
      </xdr:nvSpPr>
      <xdr:spPr>
        <a:xfrm>
          <a:off x="3530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132067</xdr:rowOff>
    </xdr:from>
    <xdr:to>
      <xdr:col>4</xdr:col>
      <xdr:colOff>206375</xdr:colOff>
      <xdr:row>37</xdr:row>
      <xdr:rowOff>62217</xdr:rowOff>
    </xdr:to>
    <xdr:sp macro="" textlink="">
      <xdr:nvSpPr>
        <xdr:cNvPr id="84" name="円/楕円 83"/>
        <xdr:cNvSpPr/>
      </xdr:nvSpPr>
      <xdr:spPr>
        <a:xfrm>
          <a:off x="2857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53344</xdr:rowOff>
    </xdr:from>
    <xdr:ext cx="534377" cy="259045"/>
    <xdr:sp macro="" textlink="">
      <xdr:nvSpPr>
        <xdr:cNvPr id="85" name="テキスト ボックス 84"/>
        <xdr:cNvSpPr txBox="1"/>
      </xdr:nvSpPr>
      <xdr:spPr>
        <a:xfrm>
          <a:off x="2641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61659</xdr:rowOff>
    </xdr:from>
    <xdr:to>
      <xdr:col>3</xdr:col>
      <xdr:colOff>3175</xdr:colOff>
      <xdr:row>36</xdr:row>
      <xdr:rowOff>163259</xdr:rowOff>
    </xdr:to>
    <xdr:sp macro="" textlink="">
      <xdr:nvSpPr>
        <xdr:cNvPr id="86" name="円/楕円 85"/>
        <xdr:cNvSpPr/>
      </xdr:nvSpPr>
      <xdr:spPr>
        <a:xfrm>
          <a:off x="1968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154386</xdr:rowOff>
    </xdr:from>
    <xdr:ext cx="534377" cy="259045"/>
    <xdr:sp macro="" textlink="">
      <xdr:nvSpPr>
        <xdr:cNvPr id="87" name="テキスト ボックス 86"/>
        <xdr:cNvSpPr txBox="1"/>
      </xdr:nvSpPr>
      <xdr:spPr>
        <a:xfrm>
          <a:off x="1752111" y="63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112217</xdr:rowOff>
    </xdr:from>
    <xdr:to>
      <xdr:col>1</xdr:col>
      <xdr:colOff>485775</xdr:colOff>
      <xdr:row>36</xdr:row>
      <xdr:rowOff>42367</xdr:rowOff>
    </xdr:to>
    <xdr:sp macro="" textlink="">
      <xdr:nvSpPr>
        <xdr:cNvPr id="88" name="円/楕円 87"/>
        <xdr:cNvSpPr/>
      </xdr:nvSpPr>
      <xdr:spPr>
        <a:xfrm>
          <a:off x="1079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33494</xdr:rowOff>
    </xdr:from>
    <xdr:ext cx="534377" cy="259045"/>
    <xdr:sp macro="" textlink="">
      <xdr:nvSpPr>
        <xdr:cNvPr id="89" name="テキスト ボックス 88"/>
        <xdr:cNvSpPr txBox="1"/>
      </xdr:nvSpPr>
      <xdr:spPr>
        <a:xfrm>
          <a:off x="863111" y="62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155461</xdr:rowOff>
    </xdr:from>
    <xdr:to>
      <xdr:col>6</xdr:col>
      <xdr:colOff>511175</xdr:colOff>
      <xdr:row>58</xdr:row>
      <xdr:rowOff>13373</xdr:rowOff>
    </xdr:to>
    <xdr:cxnSp macro="">
      <xdr:nvCxnSpPr>
        <xdr:cNvPr id="119" name="直線コネクタ 118"/>
        <xdr:cNvCxnSpPr/>
      </xdr:nvCxnSpPr>
      <xdr:spPr>
        <a:xfrm flipV="1">
          <a:off x="3797300" y="9928111"/>
          <a:ext cx="8382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13373</xdr:rowOff>
    </xdr:from>
    <xdr:to>
      <xdr:col>5</xdr:col>
      <xdr:colOff>358775</xdr:colOff>
      <xdr:row>58</xdr:row>
      <xdr:rowOff>48590</xdr:rowOff>
    </xdr:to>
    <xdr:cxnSp macro="">
      <xdr:nvCxnSpPr>
        <xdr:cNvPr id="122" name="直線コネクタ 121"/>
        <xdr:cNvCxnSpPr/>
      </xdr:nvCxnSpPr>
      <xdr:spPr>
        <a:xfrm flipV="1">
          <a:off x="2908300" y="9957473"/>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45339</xdr:rowOff>
    </xdr:from>
    <xdr:to>
      <xdr:col>4</xdr:col>
      <xdr:colOff>155575</xdr:colOff>
      <xdr:row>58</xdr:row>
      <xdr:rowOff>48590</xdr:rowOff>
    </xdr:to>
    <xdr:cxnSp macro="">
      <xdr:nvCxnSpPr>
        <xdr:cNvPr id="125" name="直線コネクタ 124"/>
        <xdr:cNvCxnSpPr/>
      </xdr:nvCxnSpPr>
      <xdr:spPr>
        <a:xfrm>
          <a:off x="2019300" y="998943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31471</xdr:rowOff>
    </xdr:from>
    <xdr:to>
      <xdr:col>2</xdr:col>
      <xdr:colOff>638175</xdr:colOff>
      <xdr:row>58</xdr:row>
      <xdr:rowOff>45339</xdr:rowOff>
    </xdr:to>
    <xdr:cxnSp macro="">
      <xdr:nvCxnSpPr>
        <xdr:cNvPr id="128" name="直線コネクタ 127"/>
        <xdr:cNvCxnSpPr/>
      </xdr:nvCxnSpPr>
      <xdr:spPr>
        <a:xfrm>
          <a:off x="1130300" y="997557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104661</xdr:rowOff>
    </xdr:from>
    <xdr:to>
      <xdr:col>6</xdr:col>
      <xdr:colOff>561975</xdr:colOff>
      <xdr:row>58</xdr:row>
      <xdr:rowOff>34811</xdr:rowOff>
    </xdr:to>
    <xdr:sp macro="" textlink="">
      <xdr:nvSpPr>
        <xdr:cNvPr id="138" name="円/楕円 137"/>
        <xdr:cNvSpPr/>
      </xdr:nvSpPr>
      <xdr:spPr>
        <a:xfrm>
          <a:off x="4584700" y="98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127538</xdr:rowOff>
    </xdr:from>
    <xdr:ext cx="534377" cy="259045"/>
    <xdr:sp macro="" textlink="">
      <xdr:nvSpPr>
        <xdr:cNvPr id="139" name="物件費該当値テキスト"/>
        <xdr:cNvSpPr txBox="1"/>
      </xdr:nvSpPr>
      <xdr:spPr>
        <a:xfrm>
          <a:off x="4686300" y="97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134023</xdr:rowOff>
    </xdr:from>
    <xdr:to>
      <xdr:col>5</xdr:col>
      <xdr:colOff>409575</xdr:colOff>
      <xdr:row>58</xdr:row>
      <xdr:rowOff>64173</xdr:rowOff>
    </xdr:to>
    <xdr:sp macro="" textlink="">
      <xdr:nvSpPr>
        <xdr:cNvPr id="140" name="円/楕円 139"/>
        <xdr:cNvSpPr/>
      </xdr:nvSpPr>
      <xdr:spPr>
        <a:xfrm>
          <a:off x="3746500" y="99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55300</xdr:rowOff>
    </xdr:from>
    <xdr:ext cx="534377" cy="259045"/>
    <xdr:sp macro="" textlink="">
      <xdr:nvSpPr>
        <xdr:cNvPr id="141" name="テキスト ボックス 140"/>
        <xdr:cNvSpPr txBox="1"/>
      </xdr:nvSpPr>
      <xdr:spPr>
        <a:xfrm>
          <a:off x="3530111" y="99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169240</xdr:rowOff>
    </xdr:from>
    <xdr:to>
      <xdr:col>4</xdr:col>
      <xdr:colOff>206375</xdr:colOff>
      <xdr:row>58</xdr:row>
      <xdr:rowOff>99390</xdr:rowOff>
    </xdr:to>
    <xdr:sp macro="" textlink="">
      <xdr:nvSpPr>
        <xdr:cNvPr id="142" name="円/楕円 141"/>
        <xdr:cNvSpPr/>
      </xdr:nvSpPr>
      <xdr:spPr>
        <a:xfrm>
          <a:off x="2857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90517</xdr:rowOff>
    </xdr:from>
    <xdr:ext cx="534377" cy="259045"/>
    <xdr:sp macro="" textlink="">
      <xdr:nvSpPr>
        <xdr:cNvPr id="143" name="テキスト ボックス 142"/>
        <xdr:cNvSpPr txBox="1"/>
      </xdr:nvSpPr>
      <xdr:spPr>
        <a:xfrm>
          <a:off x="2641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165989</xdr:rowOff>
    </xdr:from>
    <xdr:to>
      <xdr:col>3</xdr:col>
      <xdr:colOff>3175</xdr:colOff>
      <xdr:row>58</xdr:row>
      <xdr:rowOff>96139</xdr:rowOff>
    </xdr:to>
    <xdr:sp macro="" textlink="">
      <xdr:nvSpPr>
        <xdr:cNvPr id="144" name="円/楕円 143"/>
        <xdr:cNvSpPr/>
      </xdr:nvSpPr>
      <xdr:spPr>
        <a:xfrm>
          <a:off x="1968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87266</xdr:rowOff>
    </xdr:from>
    <xdr:ext cx="534377" cy="259045"/>
    <xdr:sp macro="" textlink="">
      <xdr:nvSpPr>
        <xdr:cNvPr id="145" name="テキスト ボックス 144"/>
        <xdr:cNvSpPr txBox="1"/>
      </xdr:nvSpPr>
      <xdr:spPr>
        <a:xfrm>
          <a:off x="1752111" y="100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152121</xdr:rowOff>
    </xdr:from>
    <xdr:to>
      <xdr:col>1</xdr:col>
      <xdr:colOff>485775</xdr:colOff>
      <xdr:row>58</xdr:row>
      <xdr:rowOff>82271</xdr:rowOff>
    </xdr:to>
    <xdr:sp macro="" textlink="">
      <xdr:nvSpPr>
        <xdr:cNvPr id="146" name="円/楕円 145"/>
        <xdr:cNvSpPr/>
      </xdr:nvSpPr>
      <xdr:spPr>
        <a:xfrm>
          <a:off x="1079500" y="99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98798</xdr:rowOff>
    </xdr:from>
    <xdr:ext cx="534377" cy="259045"/>
    <xdr:sp macro="" textlink="">
      <xdr:nvSpPr>
        <xdr:cNvPr id="147" name="テキスト ボックス 146"/>
        <xdr:cNvSpPr txBox="1"/>
      </xdr:nvSpPr>
      <xdr:spPr>
        <a:xfrm>
          <a:off x="863111" y="96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155829</xdr:rowOff>
    </xdr:from>
    <xdr:to>
      <xdr:col>6</xdr:col>
      <xdr:colOff>511175</xdr:colOff>
      <xdr:row>76</xdr:row>
      <xdr:rowOff>86361</xdr:rowOff>
    </xdr:to>
    <xdr:cxnSp macro="">
      <xdr:nvCxnSpPr>
        <xdr:cNvPr id="176" name="直線コネクタ 175"/>
        <xdr:cNvCxnSpPr/>
      </xdr:nvCxnSpPr>
      <xdr:spPr>
        <a:xfrm>
          <a:off x="3797300" y="13014579"/>
          <a:ext cx="8382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155829</xdr:rowOff>
    </xdr:from>
    <xdr:to>
      <xdr:col>5</xdr:col>
      <xdr:colOff>358775</xdr:colOff>
      <xdr:row>76</xdr:row>
      <xdr:rowOff>61849</xdr:rowOff>
    </xdr:to>
    <xdr:cxnSp macro="">
      <xdr:nvCxnSpPr>
        <xdr:cNvPr id="179" name="直線コネクタ 178"/>
        <xdr:cNvCxnSpPr/>
      </xdr:nvCxnSpPr>
      <xdr:spPr>
        <a:xfrm flipV="1">
          <a:off x="2908300" y="13014579"/>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61849</xdr:rowOff>
    </xdr:from>
    <xdr:to>
      <xdr:col>4</xdr:col>
      <xdr:colOff>155575</xdr:colOff>
      <xdr:row>76</xdr:row>
      <xdr:rowOff>142367</xdr:rowOff>
    </xdr:to>
    <xdr:cxnSp macro="">
      <xdr:nvCxnSpPr>
        <xdr:cNvPr id="182" name="直線コネクタ 181"/>
        <xdr:cNvCxnSpPr/>
      </xdr:nvCxnSpPr>
      <xdr:spPr>
        <a:xfrm flipV="1">
          <a:off x="2019300" y="1309204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142367</xdr:rowOff>
    </xdr:from>
    <xdr:to>
      <xdr:col>2</xdr:col>
      <xdr:colOff>638175</xdr:colOff>
      <xdr:row>76</xdr:row>
      <xdr:rowOff>147447</xdr:rowOff>
    </xdr:to>
    <xdr:cxnSp macro="">
      <xdr:nvCxnSpPr>
        <xdr:cNvPr id="185" name="直線コネクタ 184"/>
        <xdr:cNvCxnSpPr/>
      </xdr:nvCxnSpPr>
      <xdr:spPr>
        <a:xfrm flipV="1">
          <a:off x="1130300" y="1317256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35561</xdr:rowOff>
    </xdr:from>
    <xdr:to>
      <xdr:col>6</xdr:col>
      <xdr:colOff>561975</xdr:colOff>
      <xdr:row>76</xdr:row>
      <xdr:rowOff>137161</xdr:rowOff>
    </xdr:to>
    <xdr:sp macro="" textlink="">
      <xdr:nvSpPr>
        <xdr:cNvPr id="195" name="円/楕円 194"/>
        <xdr:cNvSpPr/>
      </xdr:nvSpPr>
      <xdr:spPr>
        <a:xfrm>
          <a:off x="45847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13988</xdr:rowOff>
    </xdr:from>
    <xdr:ext cx="469744" cy="259045"/>
    <xdr:sp macro="" textlink="">
      <xdr:nvSpPr>
        <xdr:cNvPr id="196" name="維持補修費該当値テキスト"/>
        <xdr:cNvSpPr txBox="1"/>
      </xdr:nvSpPr>
      <xdr:spPr>
        <a:xfrm>
          <a:off x="4686300"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105029</xdr:rowOff>
    </xdr:from>
    <xdr:to>
      <xdr:col>5</xdr:col>
      <xdr:colOff>409575</xdr:colOff>
      <xdr:row>76</xdr:row>
      <xdr:rowOff>35179</xdr:rowOff>
    </xdr:to>
    <xdr:sp macro="" textlink="">
      <xdr:nvSpPr>
        <xdr:cNvPr id="197" name="円/楕円 196"/>
        <xdr:cNvSpPr/>
      </xdr:nvSpPr>
      <xdr:spPr>
        <a:xfrm>
          <a:off x="3746500" y="12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51706</xdr:rowOff>
    </xdr:from>
    <xdr:ext cx="469744" cy="259045"/>
    <xdr:sp macro="" textlink="">
      <xdr:nvSpPr>
        <xdr:cNvPr id="198" name="テキスト ボックス 197"/>
        <xdr:cNvSpPr txBox="1"/>
      </xdr:nvSpPr>
      <xdr:spPr>
        <a:xfrm>
          <a:off x="3562427" y="127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11049</xdr:rowOff>
    </xdr:from>
    <xdr:to>
      <xdr:col>4</xdr:col>
      <xdr:colOff>206375</xdr:colOff>
      <xdr:row>76</xdr:row>
      <xdr:rowOff>112649</xdr:rowOff>
    </xdr:to>
    <xdr:sp macro="" textlink="">
      <xdr:nvSpPr>
        <xdr:cNvPr id="199" name="円/楕円 198"/>
        <xdr:cNvSpPr/>
      </xdr:nvSpPr>
      <xdr:spPr>
        <a:xfrm>
          <a:off x="2857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103776</xdr:rowOff>
    </xdr:from>
    <xdr:ext cx="469744" cy="259045"/>
    <xdr:sp macro="" textlink="">
      <xdr:nvSpPr>
        <xdr:cNvPr id="200" name="テキスト ボックス 199"/>
        <xdr:cNvSpPr txBox="1"/>
      </xdr:nvSpPr>
      <xdr:spPr>
        <a:xfrm>
          <a:off x="2673427" y="131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91567</xdr:rowOff>
    </xdr:from>
    <xdr:to>
      <xdr:col>3</xdr:col>
      <xdr:colOff>3175</xdr:colOff>
      <xdr:row>77</xdr:row>
      <xdr:rowOff>21717</xdr:rowOff>
    </xdr:to>
    <xdr:sp macro="" textlink="">
      <xdr:nvSpPr>
        <xdr:cNvPr id="201" name="円/楕円 200"/>
        <xdr:cNvSpPr/>
      </xdr:nvSpPr>
      <xdr:spPr>
        <a:xfrm>
          <a:off x="196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12844</xdr:rowOff>
    </xdr:from>
    <xdr:ext cx="469744" cy="259045"/>
    <xdr:sp macro="" textlink="">
      <xdr:nvSpPr>
        <xdr:cNvPr id="202" name="テキスト ボックス 201"/>
        <xdr:cNvSpPr txBox="1"/>
      </xdr:nvSpPr>
      <xdr:spPr>
        <a:xfrm>
          <a:off x="1784427"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96647</xdr:rowOff>
    </xdr:from>
    <xdr:to>
      <xdr:col>1</xdr:col>
      <xdr:colOff>485775</xdr:colOff>
      <xdr:row>77</xdr:row>
      <xdr:rowOff>26797</xdr:rowOff>
    </xdr:to>
    <xdr:sp macro="" textlink="">
      <xdr:nvSpPr>
        <xdr:cNvPr id="203" name="円/楕円 202"/>
        <xdr:cNvSpPr/>
      </xdr:nvSpPr>
      <xdr:spPr>
        <a:xfrm>
          <a:off x="1079500" y="13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17924</xdr:rowOff>
    </xdr:from>
    <xdr:ext cx="469744" cy="259045"/>
    <xdr:sp macro="" textlink="">
      <xdr:nvSpPr>
        <xdr:cNvPr id="204" name="テキスト ボックス 203"/>
        <xdr:cNvSpPr txBox="1"/>
      </xdr:nvSpPr>
      <xdr:spPr>
        <a:xfrm>
          <a:off x="895427"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2845</xdr:rowOff>
    </xdr:from>
    <xdr:to>
      <xdr:col>6</xdr:col>
      <xdr:colOff>511175</xdr:colOff>
      <xdr:row>98</xdr:row>
      <xdr:rowOff>35547</xdr:rowOff>
    </xdr:to>
    <xdr:cxnSp macro="">
      <xdr:nvCxnSpPr>
        <xdr:cNvPr id="234" name="直線コネクタ 233"/>
        <xdr:cNvCxnSpPr/>
      </xdr:nvCxnSpPr>
      <xdr:spPr>
        <a:xfrm flipV="1">
          <a:off x="3797300" y="16804945"/>
          <a:ext cx="8382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35547</xdr:rowOff>
    </xdr:from>
    <xdr:to>
      <xdr:col>5</xdr:col>
      <xdr:colOff>358775</xdr:colOff>
      <xdr:row>98</xdr:row>
      <xdr:rowOff>97586</xdr:rowOff>
    </xdr:to>
    <xdr:cxnSp macro="">
      <xdr:nvCxnSpPr>
        <xdr:cNvPr id="237" name="直線コネクタ 236"/>
        <xdr:cNvCxnSpPr/>
      </xdr:nvCxnSpPr>
      <xdr:spPr>
        <a:xfrm flipV="1">
          <a:off x="2908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97586</xdr:rowOff>
    </xdr:from>
    <xdr:to>
      <xdr:col>4</xdr:col>
      <xdr:colOff>155575</xdr:colOff>
      <xdr:row>98</xdr:row>
      <xdr:rowOff>103290</xdr:rowOff>
    </xdr:to>
    <xdr:cxnSp macro="">
      <xdr:nvCxnSpPr>
        <xdr:cNvPr id="240" name="直線コネクタ 239"/>
        <xdr:cNvCxnSpPr/>
      </xdr:nvCxnSpPr>
      <xdr:spPr>
        <a:xfrm flipV="1">
          <a:off x="2019300" y="1689968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98464</xdr:rowOff>
    </xdr:from>
    <xdr:to>
      <xdr:col>2</xdr:col>
      <xdr:colOff>638175</xdr:colOff>
      <xdr:row>98</xdr:row>
      <xdr:rowOff>103290</xdr:rowOff>
    </xdr:to>
    <xdr:cxnSp macro="">
      <xdr:nvCxnSpPr>
        <xdr:cNvPr id="243" name="直線コネクタ 242"/>
        <xdr:cNvCxnSpPr/>
      </xdr:nvCxnSpPr>
      <xdr:spPr>
        <a:xfrm>
          <a:off x="1130300" y="16900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123495</xdr:rowOff>
    </xdr:from>
    <xdr:to>
      <xdr:col>6</xdr:col>
      <xdr:colOff>561975</xdr:colOff>
      <xdr:row>98</xdr:row>
      <xdr:rowOff>53645</xdr:rowOff>
    </xdr:to>
    <xdr:sp macro="" textlink="">
      <xdr:nvSpPr>
        <xdr:cNvPr id="253" name="円/楕円 252"/>
        <xdr:cNvSpPr/>
      </xdr:nvSpPr>
      <xdr:spPr>
        <a:xfrm>
          <a:off x="45847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101922</xdr:rowOff>
    </xdr:from>
    <xdr:ext cx="534377" cy="259045"/>
    <xdr:sp macro="" textlink="">
      <xdr:nvSpPr>
        <xdr:cNvPr id="254" name="扶助費該当値テキスト"/>
        <xdr:cNvSpPr txBox="1"/>
      </xdr:nvSpPr>
      <xdr:spPr>
        <a:xfrm>
          <a:off x="4686300"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156197</xdr:rowOff>
    </xdr:from>
    <xdr:to>
      <xdr:col>5</xdr:col>
      <xdr:colOff>409575</xdr:colOff>
      <xdr:row>98</xdr:row>
      <xdr:rowOff>86347</xdr:rowOff>
    </xdr:to>
    <xdr:sp macro="" textlink="">
      <xdr:nvSpPr>
        <xdr:cNvPr id="255" name="円/楕円 254"/>
        <xdr:cNvSpPr/>
      </xdr:nvSpPr>
      <xdr:spPr>
        <a:xfrm>
          <a:off x="3746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77474</xdr:rowOff>
    </xdr:from>
    <xdr:ext cx="534377" cy="259045"/>
    <xdr:sp macro="" textlink="">
      <xdr:nvSpPr>
        <xdr:cNvPr id="256" name="テキスト ボックス 255"/>
        <xdr:cNvSpPr txBox="1"/>
      </xdr:nvSpPr>
      <xdr:spPr>
        <a:xfrm>
          <a:off x="3530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46786</xdr:rowOff>
    </xdr:from>
    <xdr:to>
      <xdr:col>4</xdr:col>
      <xdr:colOff>206375</xdr:colOff>
      <xdr:row>98</xdr:row>
      <xdr:rowOff>148386</xdr:rowOff>
    </xdr:to>
    <xdr:sp macro="" textlink="">
      <xdr:nvSpPr>
        <xdr:cNvPr id="257" name="円/楕円 256"/>
        <xdr:cNvSpPr/>
      </xdr:nvSpPr>
      <xdr:spPr>
        <a:xfrm>
          <a:off x="2857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139513</xdr:rowOff>
    </xdr:from>
    <xdr:ext cx="534377" cy="259045"/>
    <xdr:sp macro="" textlink="">
      <xdr:nvSpPr>
        <xdr:cNvPr id="258" name="テキスト ボックス 257"/>
        <xdr:cNvSpPr txBox="1"/>
      </xdr:nvSpPr>
      <xdr:spPr>
        <a:xfrm>
          <a:off x="2641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52490</xdr:rowOff>
    </xdr:from>
    <xdr:to>
      <xdr:col>3</xdr:col>
      <xdr:colOff>3175</xdr:colOff>
      <xdr:row>98</xdr:row>
      <xdr:rowOff>154090</xdr:rowOff>
    </xdr:to>
    <xdr:sp macro="" textlink="">
      <xdr:nvSpPr>
        <xdr:cNvPr id="259" name="円/楕円 258"/>
        <xdr:cNvSpPr/>
      </xdr:nvSpPr>
      <xdr:spPr>
        <a:xfrm>
          <a:off x="1968500" y="168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145217</xdr:rowOff>
    </xdr:from>
    <xdr:ext cx="534377" cy="259045"/>
    <xdr:sp macro="" textlink="">
      <xdr:nvSpPr>
        <xdr:cNvPr id="260" name="テキスト ボックス 259"/>
        <xdr:cNvSpPr txBox="1"/>
      </xdr:nvSpPr>
      <xdr:spPr>
        <a:xfrm>
          <a:off x="1752111" y="16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47664</xdr:rowOff>
    </xdr:from>
    <xdr:to>
      <xdr:col>1</xdr:col>
      <xdr:colOff>485775</xdr:colOff>
      <xdr:row>98</xdr:row>
      <xdr:rowOff>149264</xdr:rowOff>
    </xdr:to>
    <xdr:sp macro="" textlink="">
      <xdr:nvSpPr>
        <xdr:cNvPr id="261" name="円/楕円 260"/>
        <xdr:cNvSpPr/>
      </xdr:nvSpPr>
      <xdr:spPr>
        <a:xfrm>
          <a:off x="1079500" y="16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140391</xdr:rowOff>
    </xdr:from>
    <xdr:ext cx="534377" cy="259045"/>
    <xdr:sp macro="" textlink="">
      <xdr:nvSpPr>
        <xdr:cNvPr id="262" name="テキスト ボックス 261"/>
        <xdr:cNvSpPr txBox="1"/>
      </xdr:nvSpPr>
      <xdr:spPr>
        <a:xfrm>
          <a:off x="863111" y="169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2540</xdr:rowOff>
    </xdr:from>
    <xdr:to>
      <xdr:col>15</xdr:col>
      <xdr:colOff>180975</xdr:colOff>
      <xdr:row>34</xdr:row>
      <xdr:rowOff>152616</xdr:rowOff>
    </xdr:to>
    <xdr:cxnSp macro="">
      <xdr:nvCxnSpPr>
        <xdr:cNvPr id="292" name="直線コネクタ 291"/>
        <xdr:cNvCxnSpPr/>
      </xdr:nvCxnSpPr>
      <xdr:spPr>
        <a:xfrm flipV="1">
          <a:off x="9639300" y="5831840"/>
          <a:ext cx="8382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152616</xdr:rowOff>
    </xdr:from>
    <xdr:to>
      <xdr:col>14</xdr:col>
      <xdr:colOff>28575</xdr:colOff>
      <xdr:row>35</xdr:row>
      <xdr:rowOff>58357</xdr:rowOff>
    </xdr:to>
    <xdr:cxnSp macro="">
      <xdr:nvCxnSpPr>
        <xdr:cNvPr id="295" name="直線コネクタ 294"/>
        <xdr:cNvCxnSpPr/>
      </xdr:nvCxnSpPr>
      <xdr:spPr>
        <a:xfrm flipV="1">
          <a:off x="8750300" y="5981916"/>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37821</xdr:rowOff>
    </xdr:from>
    <xdr:to>
      <xdr:col>12</xdr:col>
      <xdr:colOff>511175</xdr:colOff>
      <xdr:row>35</xdr:row>
      <xdr:rowOff>58357</xdr:rowOff>
    </xdr:to>
    <xdr:cxnSp macro="">
      <xdr:nvCxnSpPr>
        <xdr:cNvPr id="298" name="直線コネクタ 297"/>
        <xdr:cNvCxnSpPr/>
      </xdr:nvCxnSpPr>
      <xdr:spPr>
        <a:xfrm>
          <a:off x="7861300" y="603857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7188</xdr:rowOff>
    </xdr:from>
    <xdr:to>
      <xdr:col>11</xdr:col>
      <xdr:colOff>307975</xdr:colOff>
      <xdr:row>35</xdr:row>
      <xdr:rowOff>37821</xdr:rowOff>
    </xdr:to>
    <xdr:cxnSp macro="">
      <xdr:nvCxnSpPr>
        <xdr:cNvPr id="301" name="直線コネクタ 300"/>
        <xdr:cNvCxnSpPr/>
      </xdr:nvCxnSpPr>
      <xdr:spPr>
        <a:xfrm>
          <a:off x="6972300" y="600793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123190</xdr:rowOff>
    </xdr:from>
    <xdr:to>
      <xdr:col>15</xdr:col>
      <xdr:colOff>231775</xdr:colOff>
      <xdr:row>34</xdr:row>
      <xdr:rowOff>53340</xdr:rowOff>
    </xdr:to>
    <xdr:sp macro="" textlink="">
      <xdr:nvSpPr>
        <xdr:cNvPr id="311" name="円/楕円 310"/>
        <xdr:cNvSpPr/>
      </xdr:nvSpPr>
      <xdr:spPr>
        <a:xfrm>
          <a:off x="10426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146067</xdr:rowOff>
    </xdr:from>
    <xdr:ext cx="534377" cy="259045"/>
    <xdr:sp macro="" textlink="">
      <xdr:nvSpPr>
        <xdr:cNvPr id="312" name="補助費等該当値テキスト"/>
        <xdr:cNvSpPr txBox="1"/>
      </xdr:nvSpPr>
      <xdr:spPr>
        <a:xfrm>
          <a:off x="10528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101816</xdr:rowOff>
    </xdr:from>
    <xdr:to>
      <xdr:col>14</xdr:col>
      <xdr:colOff>79375</xdr:colOff>
      <xdr:row>35</xdr:row>
      <xdr:rowOff>31966</xdr:rowOff>
    </xdr:to>
    <xdr:sp macro="" textlink="">
      <xdr:nvSpPr>
        <xdr:cNvPr id="313" name="円/楕円 312"/>
        <xdr:cNvSpPr/>
      </xdr:nvSpPr>
      <xdr:spPr>
        <a:xfrm>
          <a:off x="9588500" y="59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48493</xdr:rowOff>
    </xdr:from>
    <xdr:ext cx="534377" cy="259045"/>
    <xdr:sp macro="" textlink="">
      <xdr:nvSpPr>
        <xdr:cNvPr id="314" name="テキスト ボックス 313"/>
        <xdr:cNvSpPr txBox="1"/>
      </xdr:nvSpPr>
      <xdr:spPr>
        <a:xfrm>
          <a:off x="9372111" y="57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7557</xdr:rowOff>
    </xdr:from>
    <xdr:to>
      <xdr:col>12</xdr:col>
      <xdr:colOff>561975</xdr:colOff>
      <xdr:row>35</xdr:row>
      <xdr:rowOff>109157</xdr:rowOff>
    </xdr:to>
    <xdr:sp macro="" textlink="">
      <xdr:nvSpPr>
        <xdr:cNvPr id="315" name="円/楕円 314"/>
        <xdr:cNvSpPr/>
      </xdr:nvSpPr>
      <xdr:spPr>
        <a:xfrm>
          <a:off x="8699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100284</xdr:rowOff>
    </xdr:from>
    <xdr:ext cx="534377" cy="259045"/>
    <xdr:sp macro="" textlink="">
      <xdr:nvSpPr>
        <xdr:cNvPr id="316" name="テキスト ボックス 315"/>
        <xdr:cNvSpPr txBox="1"/>
      </xdr:nvSpPr>
      <xdr:spPr>
        <a:xfrm>
          <a:off x="8483111" y="61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158471</xdr:rowOff>
    </xdr:from>
    <xdr:to>
      <xdr:col>11</xdr:col>
      <xdr:colOff>358775</xdr:colOff>
      <xdr:row>35</xdr:row>
      <xdr:rowOff>88621</xdr:rowOff>
    </xdr:to>
    <xdr:sp macro="" textlink="">
      <xdr:nvSpPr>
        <xdr:cNvPr id="317" name="円/楕円 316"/>
        <xdr:cNvSpPr/>
      </xdr:nvSpPr>
      <xdr:spPr>
        <a:xfrm>
          <a:off x="7810500" y="59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79748</xdr:rowOff>
    </xdr:from>
    <xdr:ext cx="534377" cy="259045"/>
    <xdr:sp macro="" textlink="">
      <xdr:nvSpPr>
        <xdr:cNvPr id="318" name="テキスト ボックス 317"/>
        <xdr:cNvSpPr txBox="1"/>
      </xdr:nvSpPr>
      <xdr:spPr>
        <a:xfrm>
          <a:off x="7594111" y="60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127838</xdr:rowOff>
    </xdr:from>
    <xdr:to>
      <xdr:col>10</xdr:col>
      <xdr:colOff>155575</xdr:colOff>
      <xdr:row>35</xdr:row>
      <xdr:rowOff>57988</xdr:rowOff>
    </xdr:to>
    <xdr:sp macro="" textlink="">
      <xdr:nvSpPr>
        <xdr:cNvPr id="319" name="円/楕円 318"/>
        <xdr:cNvSpPr/>
      </xdr:nvSpPr>
      <xdr:spPr>
        <a:xfrm>
          <a:off x="69215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74515</xdr:rowOff>
    </xdr:from>
    <xdr:ext cx="534377" cy="259045"/>
    <xdr:sp macro="" textlink="">
      <xdr:nvSpPr>
        <xdr:cNvPr id="320" name="テキスト ボックス 319"/>
        <xdr:cNvSpPr txBox="1"/>
      </xdr:nvSpPr>
      <xdr:spPr>
        <a:xfrm>
          <a:off x="6705111" y="57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156404</xdr:rowOff>
    </xdr:from>
    <xdr:to>
      <xdr:col>15</xdr:col>
      <xdr:colOff>180975</xdr:colOff>
      <xdr:row>58</xdr:row>
      <xdr:rowOff>128515</xdr:rowOff>
    </xdr:to>
    <xdr:cxnSp macro="">
      <xdr:nvCxnSpPr>
        <xdr:cNvPr id="352" name="直線コネクタ 351"/>
        <xdr:cNvCxnSpPr/>
      </xdr:nvCxnSpPr>
      <xdr:spPr>
        <a:xfrm>
          <a:off x="9639300" y="9757604"/>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156404</xdr:rowOff>
    </xdr:from>
    <xdr:to>
      <xdr:col>14</xdr:col>
      <xdr:colOff>28575</xdr:colOff>
      <xdr:row>57</xdr:row>
      <xdr:rowOff>107500</xdr:rowOff>
    </xdr:to>
    <xdr:cxnSp macro="">
      <xdr:nvCxnSpPr>
        <xdr:cNvPr id="355" name="直線コネクタ 354"/>
        <xdr:cNvCxnSpPr/>
      </xdr:nvCxnSpPr>
      <xdr:spPr>
        <a:xfrm flipV="1">
          <a:off x="8750300" y="9757604"/>
          <a:ext cx="889000" cy="1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107500</xdr:rowOff>
    </xdr:from>
    <xdr:to>
      <xdr:col>12</xdr:col>
      <xdr:colOff>511175</xdr:colOff>
      <xdr:row>58</xdr:row>
      <xdr:rowOff>142263</xdr:rowOff>
    </xdr:to>
    <xdr:cxnSp macro="">
      <xdr:nvCxnSpPr>
        <xdr:cNvPr id="358" name="直線コネクタ 357"/>
        <xdr:cNvCxnSpPr/>
      </xdr:nvCxnSpPr>
      <xdr:spPr>
        <a:xfrm flipV="1">
          <a:off x="7861300" y="9880150"/>
          <a:ext cx="889000" cy="20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142263</xdr:rowOff>
    </xdr:from>
    <xdr:to>
      <xdr:col>11</xdr:col>
      <xdr:colOff>307975</xdr:colOff>
      <xdr:row>58</xdr:row>
      <xdr:rowOff>159572</xdr:rowOff>
    </xdr:to>
    <xdr:cxnSp macro="">
      <xdr:nvCxnSpPr>
        <xdr:cNvPr id="361" name="直線コネクタ 360"/>
        <xdr:cNvCxnSpPr/>
      </xdr:nvCxnSpPr>
      <xdr:spPr>
        <a:xfrm flipV="1">
          <a:off x="6972300" y="1008636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77715</xdr:rowOff>
    </xdr:from>
    <xdr:to>
      <xdr:col>15</xdr:col>
      <xdr:colOff>231775</xdr:colOff>
      <xdr:row>59</xdr:row>
      <xdr:rowOff>7865</xdr:rowOff>
    </xdr:to>
    <xdr:sp macro="" textlink="">
      <xdr:nvSpPr>
        <xdr:cNvPr id="371" name="円/楕円 370"/>
        <xdr:cNvSpPr/>
      </xdr:nvSpPr>
      <xdr:spPr>
        <a:xfrm>
          <a:off x="104267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164092</xdr:rowOff>
    </xdr:from>
    <xdr:ext cx="534377" cy="259045"/>
    <xdr:sp macro="" textlink="">
      <xdr:nvSpPr>
        <xdr:cNvPr id="372" name="普通建設事業費該当値テキスト"/>
        <xdr:cNvSpPr txBox="1"/>
      </xdr:nvSpPr>
      <xdr:spPr>
        <a:xfrm>
          <a:off x="10528300" y="99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105604</xdr:rowOff>
    </xdr:from>
    <xdr:to>
      <xdr:col>14</xdr:col>
      <xdr:colOff>79375</xdr:colOff>
      <xdr:row>57</xdr:row>
      <xdr:rowOff>35754</xdr:rowOff>
    </xdr:to>
    <xdr:sp macro="" textlink="">
      <xdr:nvSpPr>
        <xdr:cNvPr id="373" name="円/楕円 372"/>
        <xdr:cNvSpPr/>
      </xdr:nvSpPr>
      <xdr:spPr>
        <a:xfrm>
          <a:off x="9588500" y="97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26881</xdr:rowOff>
    </xdr:from>
    <xdr:ext cx="534377" cy="259045"/>
    <xdr:sp macro="" textlink="">
      <xdr:nvSpPr>
        <xdr:cNvPr id="374" name="テキスト ボックス 373"/>
        <xdr:cNvSpPr txBox="1"/>
      </xdr:nvSpPr>
      <xdr:spPr>
        <a:xfrm>
          <a:off x="9372111" y="979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56700</xdr:rowOff>
    </xdr:from>
    <xdr:to>
      <xdr:col>12</xdr:col>
      <xdr:colOff>561975</xdr:colOff>
      <xdr:row>57</xdr:row>
      <xdr:rowOff>158300</xdr:rowOff>
    </xdr:to>
    <xdr:sp macro="" textlink="">
      <xdr:nvSpPr>
        <xdr:cNvPr id="375" name="円/楕円 374"/>
        <xdr:cNvSpPr/>
      </xdr:nvSpPr>
      <xdr:spPr>
        <a:xfrm>
          <a:off x="8699500" y="9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149427</xdr:rowOff>
    </xdr:from>
    <xdr:ext cx="534377" cy="259045"/>
    <xdr:sp macro="" textlink="">
      <xdr:nvSpPr>
        <xdr:cNvPr id="376" name="テキスト ボックス 375"/>
        <xdr:cNvSpPr txBox="1"/>
      </xdr:nvSpPr>
      <xdr:spPr>
        <a:xfrm>
          <a:off x="8483111" y="99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91463</xdr:rowOff>
    </xdr:from>
    <xdr:to>
      <xdr:col>11</xdr:col>
      <xdr:colOff>358775</xdr:colOff>
      <xdr:row>59</xdr:row>
      <xdr:rowOff>21613</xdr:rowOff>
    </xdr:to>
    <xdr:sp macro="" textlink="">
      <xdr:nvSpPr>
        <xdr:cNvPr id="377" name="円/楕円 376"/>
        <xdr:cNvSpPr/>
      </xdr:nvSpPr>
      <xdr:spPr>
        <a:xfrm>
          <a:off x="7810500" y="100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12740</xdr:rowOff>
    </xdr:from>
    <xdr:ext cx="534377" cy="259045"/>
    <xdr:sp macro="" textlink="">
      <xdr:nvSpPr>
        <xdr:cNvPr id="378" name="テキスト ボックス 377"/>
        <xdr:cNvSpPr txBox="1"/>
      </xdr:nvSpPr>
      <xdr:spPr>
        <a:xfrm>
          <a:off x="7594111" y="101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108772</xdr:rowOff>
    </xdr:from>
    <xdr:to>
      <xdr:col>10</xdr:col>
      <xdr:colOff>155575</xdr:colOff>
      <xdr:row>59</xdr:row>
      <xdr:rowOff>38922</xdr:rowOff>
    </xdr:to>
    <xdr:sp macro="" textlink="">
      <xdr:nvSpPr>
        <xdr:cNvPr id="379" name="円/楕円 378"/>
        <xdr:cNvSpPr/>
      </xdr:nvSpPr>
      <xdr:spPr>
        <a:xfrm>
          <a:off x="6921500" y="100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30049</xdr:rowOff>
    </xdr:from>
    <xdr:ext cx="534377" cy="259045"/>
    <xdr:sp macro="" textlink="">
      <xdr:nvSpPr>
        <xdr:cNvPr id="380" name="テキスト ボックス 379"/>
        <xdr:cNvSpPr txBox="1"/>
      </xdr:nvSpPr>
      <xdr:spPr>
        <a:xfrm>
          <a:off x="6705111" y="101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133691</xdr:rowOff>
    </xdr:from>
    <xdr:to>
      <xdr:col>15</xdr:col>
      <xdr:colOff>180975</xdr:colOff>
      <xdr:row>78</xdr:row>
      <xdr:rowOff>121168</xdr:rowOff>
    </xdr:to>
    <xdr:cxnSp macro="">
      <xdr:nvCxnSpPr>
        <xdr:cNvPr id="411" name="直線コネクタ 410"/>
        <xdr:cNvCxnSpPr/>
      </xdr:nvCxnSpPr>
      <xdr:spPr>
        <a:xfrm>
          <a:off x="9639300" y="13163891"/>
          <a:ext cx="838200" cy="3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70368</xdr:rowOff>
    </xdr:from>
    <xdr:to>
      <xdr:col>15</xdr:col>
      <xdr:colOff>231775</xdr:colOff>
      <xdr:row>79</xdr:row>
      <xdr:rowOff>518</xdr:rowOff>
    </xdr:to>
    <xdr:sp macro="" textlink="">
      <xdr:nvSpPr>
        <xdr:cNvPr id="421" name="円/楕円 420"/>
        <xdr:cNvSpPr/>
      </xdr:nvSpPr>
      <xdr:spPr>
        <a:xfrm>
          <a:off x="10426700" y="134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156745</xdr:rowOff>
    </xdr:from>
    <xdr:ext cx="469744" cy="259045"/>
    <xdr:sp macro="" textlink="">
      <xdr:nvSpPr>
        <xdr:cNvPr id="422" name="普通建設事業費 （ うち新規整備　）該当値テキスト"/>
        <xdr:cNvSpPr txBox="1"/>
      </xdr:nvSpPr>
      <xdr:spPr>
        <a:xfrm>
          <a:off x="10528300" y="133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82891</xdr:rowOff>
    </xdr:from>
    <xdr:to>
      <xdr:col>14</xdr:col>
      <xdr:colOff>79375</xdr:colOff>
      <xdr:row>77</xdr:row>
      <xdr:rowOff>13041</xdr:rowOff>
    </xdr:to>
    <xdr:sp macro="" textlink="">
      <xdr:nvSpPr>
        <xdr:cNvPr id="423" name="円/楕円 422"/>
        <xdr:cNvSpPr/>
      </xdr:nvSpPr>
      <xdr:spPr>
        <a:xfrm>
          <a:off x="9588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29568</xdr:rowOff>
    </xdr:from>
    <xdr:ext cx="534377" cy="259045"/>
    <xdr:sp macro="" textlink="">
      <xdr:nvSpPr>
        <xdr:cNvPr id="424" name="テキスト ボックス 423"/>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18934</xdr:rowOff>
    </xdr:from>
    <xdr:to>
      <xdr:col>15</xdr:col>
      <xdr:colOff>180975</xdr:colOff>
      <xdr:row>98</xdr:row>
      <xdr:rowOff>54660</xdr:rowOff>
    </xdr:to>
    <xdr:cxnSp macro="">
      <xdr:nvCxnSpPr>
        <xdr:cNvPr id="455" name="直線コネクタ 454"/>
        <xdr:cNvCxnSpPr/>
      </xdr:nvCxnSpPr>
      <xdr:spPr>
        <a:xfrm>
          <a:off x="9639300" y="16821034"/>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3860</xdr:rowOff>
    </xdr:from>
    <xdr:to>
      <xdr:col>15</xdr:col>
      <xdr:colOff>231775</xdr:colOff>
      <xdr:row>98</xdr:row>
      <xdr:rowOff>105460</xdr:rowOff>
    </xdr:to>
    <xdr:sp macro="" textlink="">
      <xdr:nvSpPr>
        <xdr:cNvPr id="465" name="円/楕円 464"/>
        <xdr:cNvSpPr/>
      </xdr:nvSpPr>
      <xdr:spPr>
        <a:xfrm>
          <a:off x="104267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90237</xdr:rowOff>
    </xdr:from>
    <xdr:ext cx="469744" cy="259045"/>
    <xdr:sp macro="" textlink="">
      <xdr:nvSpPr>
        <xdr:cNvPr id="466" name="普通建設事業費 （ うち更新整備　）該当値テキスト"/>
        <xdr:cNvSpPr txBox="1"/>
      </xdr:nvSpPr>
      <xdr:spPr>
        <a:xfrm>
          <a:off x="10528300" y="167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139584</xdr:rowOff>
    </xdr:from>
    <xdr:to>
      <xdr:col>14</xdr:col>
      <xdr:colOff>79375</xdr:colOff>
      <xdr:row>98</xdr:row>
      <xdr:rowOff>69734</xdr:rowOff>
    </xdr:to>
    <xdr:sp macro="" textlink="">
      <xdr:nvSpPr>
        <xdr:cNvPr id="467" name="円/楕円 466"/>
        <xdr:cNvSpPr/>
      </xdr:nvSpPr>
      <xdr:spPr>
        <a:xfrm>
          <a:off x="95885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60861</xdr:rowOff>
    </xdr:from>
    <xdr:ext cx="469744" cy="259045"/>
    <xdr:sp macro="" textlink="">
      <xdr:nvSpPr>
        <xdr:cNvPr id="468" name="テキスト ボックス 467"/>
        <xdr:cNvSpPr txBox="1"/>
      </xdr:nvSpPr>
      <xdr:spPr>
        <a:xfrm>
          <a:off x="9404427" y="168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35154</xdr:rowOff>
    </xdr:from>
    <xdr:to>
      <xdr:col>19</xdr:col>
      <xdr:colOff>644525</xdr:colOff>
      <xdr:row>39</xdr:row>
      <xdr:rowOff>44450</xdr:rowOff>
    </xdr:to>
    <xdr:cxnSp macro="">
      <xdr:nvCxnSpPr>
        <xdr:cNvPr id="506" name="直線コネクタ 505"/>
        <xdr:cNvCxnSpPr/>
      </xdr:nvCxnSpPr>
      <xdr:spPr>
        <a:xfrm>
          <a:off x="12814300" y="672170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249299" cy="259045"/>
    <xdr:sp macro="" textlink="">
      <xdr:nvSpPr>
        <xdr:cNvPr id="517" name="災害復旧事業費該当値テキスト"/>
        <xdr:cNvSpPr txBox="1"/>
      </xdr:nvSpPr>
      <xdr:spPr>
        <a:xfrm>
          <a:off x="16370300" y="6619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155804</xdr:rowOff>
    </xdr:from>
    <xdr:to>
      <xdr:col>18</xdr:col>
      <xdr:colOff>492125</xdr:colOff>
      <xdr:row>39</xdr:row>
      <xdr:rowOff>85954</xdr:rowOff>
    </xdr:to>
    <xdr:sp macro="" textlink="">
      <xdr:nvSpPr>
        <xdr:cNvPr id="524" name="円/楕円 523"/>
        <xdr:cNvSpPr/>
      </xdr:nvSpPr>
      <xdr:spPr>
        <a:xfrm>
          <a:off x="12763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77081</xdr:rowOff>
    </xdr:from>
    <xdr:ext cx="378565" cy="259045"/>
    <xdr:sp macro="" textlink="">
      <xdr:nvSpPr>
        <xdr:cNvPr id="525" name="テキスト ボックス 524"/>
        <xdr:cNvSpPr txBox="1"/>
      </xdr:nvSpPr>
      <xdr:spPr>
        <a:xfrm>
          <a:off x="12625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141483</xdr:rowOff>
    </xdr:from>
    <xdr:to>
      <xdr:col>23</xdr:col>
      <xdr:colOff>517525</xdr:colOff>
      <xdr:row>78</xdr:row>
      <xdr:rowOff>23388</xdr:rowOff>
    </xdr:to>
    <xdr:cxnSp macro="">
      <xdr:nvCxnSpPr>
        <xdr:cNvPr id="602" name="直線コネクタ 601"/>
        <xdr:cNvCxnSpPr/>
      </xdr:nvCxnSpPr>
      <xdr:spPr>
        <a:xfrm>
          <a:off x="15481300" y="13343133"/>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104222</xdr:rowOff>
    </xdr:from>
    <xdr:to>
      <xdr:col>22</xdr:col>
      <xdr:colOff>365125</xdr:colOff>
      <xdr:row>77</xdr:row>
      <xdr:rowOff>141483</xdr:rowOff>
    </xdr:to>
    <xdr:cxnSp macro="">
      <xdr:nvCxnSpPr>
        <xdr:cNvPr id="605" name="直線コネクタ 604"/>
        <xdr:cNvCxnSpPr/>
      </xdr:nvCxnSpPr>
      <xdr:spPr>
        <a:xfrm>
          <a:off x="14592300" y="1330587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104130</xdr:rowOff>
    </xdr:from>
    <xdr:to>
      <xdr:col>21</xdr:col>
      <xdr:colOff>161925</xdr:colOff>
      <xdr:row>77</xdr:row>
      <xdr:rowOff>104222</xdr:rowOff>
    </xdr:to>
    <xdr:cxnSp macro="">
      <xdr:nvCxnSpPr>
        <xdr:cNvPr id="608" name="直線コネクタ 607"/>
        <xdr:cNvCxnSpPr/>
      </xdr:nvCxnSpPr>
      <xdr:spPr>
        <a:xfrm>
          <a:off x="13703300" y="1330578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104130</xdr:rowOff>
    </xdr:from>
    <xdr:to>
      <xdr:col>19</xdr:col>
      <xdr:colOff>644525</xdr:colOff>
      <xdr:row>77</xdr:row>
      <xdr:rowOff>138374</xdr:rowOff>
    </xdr:to>
    <xdr:cxnSp macro="">
      <xdr:nvCxnSpPr>
        <xdr:cNvPr id="611" name="直線コネクタ 610"/>
        <xdr:cNvCxnSpPr/>
      </xdr:nvCxnSpPr>
      <xdr:spPr>
        <a:xfrm flipV="1">
          <a:off x="12814300" y="13305780"/>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144038</xdr:rowOff>
    </xdr:from>
    <xdr:to>
      <xdr:col>23</xdr:col>
      <xdr:colOff>568325</xdr:colOff>
      <xdr:row>78</xdr:row>
      <xdr:rowOff>74188</xdr:rowOff>
    </xdr:to>
    <xdr:sp macro="" textlink="">
      <xdr:nvSpPr>
        <xdr:cNvPr id="621" name="円/楕円 620"/>
        <xdr:cNvSpPr/>
      </xdr:nvSpPr>
      <xdr:spPr>
        <a:xfrm>
          <a:off x="16268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122465</xdr:rowOff>
    </xdr:from>
    <xdr:ext cx="534377" cy="259045"/>
    <xdr:sp macro="" textlink="">
      <xdr:nvSpPr>
        <xdr:cNvPr id="622" name="公債費該当値テキスト"/>
        <xdr:cNvSpPr txBox="1"/>
      </xdr:nvSpPr>
      <xdr:spPr>
        <a:xfrm>
          <a:off x="16370300" y="133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90683</xdr:rowOff>
    </xdr:from>
    <xdr:to>
      <xdr:col>22</xdr:col>
      <xdr:colOff>415925</xdr:colOff>
      <xdr:row>78</xdr:row>
      <xdr:rowOff>20833</xdr:rowOff>
    </xdr:to>
    <xdr:sp macro="" textlink="">
      <xdr:nvSpPr>
        <xdr:cNvPr id="623" name="円/楕円 622"/>
        <xdr:cNvSpPr/>
      </xdr:nvSpPr>
      <xdr:spPr>
        <a:xfrm>
          <a:off x="15430500" y="132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11960</xdr:rowOff>
    </xdr:from>
    <xdr:ext cx="534377" cy="259045"/>
    <xdr:sp macro="" textlink="">
      <xdr:nvSpPr>
        <xdr:cNvPr id="624" name="テキスト ボックス 623"/>
        <xdr:cNvSpPr txBox="1"/>
      </xdr:nvSpPr>
      <xdr:spPr>
        <a:xfrm>
          <a:off x="15214111" y="133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53422</xdr:rowOff>
    </xdr:from>
    <xdr:to>
      <xdr:col>21</xdr:col>
      <xdr:colOff>212725</xdr:colOff>
      <xdr:row>77</xdr:row>
      <xdr:rowOff>155022</xdr:rowOff>
    </xdr:to>
    <xdr:sp macro="" textlink="">
      <xdr:nvSpPr>
        <xdr:cNvPr id="625" name="円/楕円 624"/>
        <xdr:cNvSpPr/>
      </xdr:nvSpPr>
      <xdr:spPr>
        <a:xfrm>
          <a:off x="14541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146149</xdr:rowOff>
    </xdr:from>
    <xdr:ext cx="534377" cy="259045"/>
    <xdr:sp macro="" textlink="">
      <xdr:nvSpPr>
        <xdr:cNvPr id="626" name="テキスト ボックス 625"/>
        <xdr:cNvSpPr txBox="1"/>
      </xdr:nvSpPr>
      <xdr:spPr>
        <a:xfrm>
          <a:off x="14325111" y="133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53330</xdr:rowOff>
    </xdr:from>
    <xdr:to>
      <xdr:col>20</xdr:col>
      <xdr:colOff>9525</xdr:colOff>
      <xdr:row>77</xdr:row>
      <xdr:rowOff>154930</xdr:rowOff>
    </xdr:to>
    <xdr:sp macro="" textlink="">
      <xdr:nvSpPr>
        <xdr:cNvPr id="627" name="円/楕円 626"/>
        <xdr:cNvSpPr/>
      </xdr:nvSpPr>
      <xdr:spPr>
        <a:xfrm>
          <a:off x="13652500" y="13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146057</xdr:rowOff>
    </xdr:from>
    <xdr:ext cx="534377" cy="259045"/>
    <xdr:sp macro="" textlink="">
      <xdr:nvSpPr>
        <xdr:cNvPr id="628" name="テキスト ボックス 627"/>
        <xdr:cNvSpPr txBox="1"/>
      </xdr:nvSpPr>
      <xdr:spPr>
        <a:xfrm>
          <a:off x="13436111" y="133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87574</xdr:rowOff>
    </xdr:from>
    <xdr:to>
      <xdr:col>18</xdr:col>
      <xdr:colOff>492125</xdr:colOff>
      <xdr:row>78</xdr:row>
      <xdr:rowOff>17724</xdr:rowOff>
    </xdr:to>
    <xdr:sp macro="" textlink="">
      <xdr:nvSpPr>
        <xdr:cNvPr id="629" name="円/楕円 628"/>
        <xdr:cNvSpPr/>
      </xdr:nvSpPr>
      <xdr:spPr>
        <a:xfrm>
          <a:off x="12763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8851</xdr:rowOff>
    </xdr:from>
    <xdr:ext cx="534377" cy="259045"/>
    <xdr:sp macro="" textlink="">
      <xdr:nvSpPr>
        <xdr:cNvPr id="630" name="テキスト ボックス 629"/>
        <xdr:cNvSpPr txBox="1"/>
      </xdr:nvSpPr>
      <xdr:spPr>
        <a:xfrm>
          <a:off x="12547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128803</xdr:rowOff>
    </xdr:from>
    <xdr:to>
      <xdr:col>23</xdr:col>
      <xdr:colOff>517525</xdr:colOff>
      <xdr:row>99</xdr:row>
      <xdr:rowOff>23495</xdr:rowOff>
    </xdr:to>
    <xdr:cxnSp macro="">
      <xdr:nvCxnSpPr>
        <xdr:cNvPr id="659" name="直線コネクタ 658"/>
        <xdr:cNvCxnSpPr/>
      </xdr:nvCxnSpPr>
      <xdr:spPr>
        <a:xfrm>
          <a:off x="15481300" y="16930903"/>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32601</xdr:rowOff>
    </xdr:from>
    <xdr:to>
      <xdr:col>22</xdr:col>
      <xdr:colOff>365125</xdr:colOff>
      <xdr:row>98</xdr:row>
      <xdr:rowOff>128803</xdr:rowOff>
    </xdr:to>
    <xdr:cxnSp macro="">
      <xdr:nvCxnSpPr>
        <xdr:cNvPr id="662" name="直線コネクタ 661"/>
        <xdr:cNvCxnSpPr/>
      </xdr:nvCxnSpPr>
      <xdr:spPr>
        <a:xfrm>
          <a:off x="14592300" y="16834701"/>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32601</xdr:rowOff>
    </xdr:from>
    <xdr:to>
      <xdr:col>21</xdr:col>
      <xdr:colOff>161925</xdr:colOff>
      <xdr:row>99</xdr:row>
      <xdr:rowOff>34392</xdr:rowOff>
    </xdr:to>
    <xdr:cxnSp macro="">
      <xdr:nvCxnSpPr>
        <xdr:cNvPr id="665" name="直線コネクタ 664"/>
        <xdr:cNvCxnSpPr/>
      </xdr:nvCxnSpPr>
      <xdr:spPr>
        <a:xfrm flipV="1">
          <a:off x="13703300" y="16834701"/>
          <a:ext cx="889000" cy="17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44717</xdr:rowOff>
    </xdr:from>
    <xdr:to>
      <xdr:col>19</xdr:col>
      <xdr:colOff>644525</xdr:colOff>
      <xdr:row>99</xdr:row>
      <xdr:rowOff>34392</xdr:rowOff>
    </xdr:to>
    <xdr:cxnSp macro="">
      <xdr:nvCxnSpPr>
        <xdr:cNvPr id="668" name="直線コネクタ 667"/>
        <xdr:cNvCxnSpPr/>
      </xdr:nvCxnSpPr>
      <xdr:spPr>
        <a:xfrm>
          <a:off x="12814300" y="16846817"/>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144145</xdr:rowOff>
    </xdr:from>
    <xdr:to>
      <xdr:col>23</xdr:col>
      <xdr:colOff>568325</xdr:colOff>
      <xdr:row>99</xdr:row>
      <xdr:rowOff>74295</xdr:rowOff>
    </xdr:to>
    <xdr:sp macro="" textlink="">
      <xdr:nvSpPr>
        <xdr:cNvPr id="678" name="円/楕円 677"/>
        <xdr:cNvSpPr/>
      </xdr:nvSpPr>
      <xdr:spPr>
        <a:xfrm>
          <a:off x="162687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59072</xdr:rowOff>
    </xdr:from>
    <xdr:ext cx="378565" cy="259045"/>
    <xdr:sp macro="" textlink="">
      <xdr:nvSpPr>
        <xdr:cNvPr id="679" name="積立金該当値テキスト"/>
        <xdr:cNvSpPr txBox="1"/>
      </xdr:nvSpPr>
      <xdr:spPr>
        <a:xfrm>
          <a:off x="16370300" y="1686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78003</xdr:rowOff>
    </xdr:from>
    <xdr:to>
      <xdr:col>22</xdr:col>
      <xdr:colOff>415925</xdr:colOff>
      <xdr:row>99</xdr:row>
      <xdr:rowOff>8153</xdr:rowOff>
    </xdr:to>
    <xdr:sp macro="" textlink="">
      <xdr:nvSpPr>
        <xdr:cNvPr id="680" name="円/楕円 679"/>
        <xdr:cNvSpPr/>
      </xdr:nvSpPr>
      <xdr:spPr>
        <a:xfrm>
          <a:off x="15430500" y="16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170730</xdr:rowOff>
    </xdr:from>
    <xdr:ext cx="469744" cy="259045"/>
    <xdr:sp macro="" textlink="">
      <xdr:nvSpPr>
        <xdr:cNvPr id="681" name="テキスト ボックス 680"/>
        <xdr:cNvSpPr txBox="1"/>
      </xdr:nvSpPr>
      <xdr:spPr>
        <a:xfrm>
          <a:off x="15246427" y="169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153251</xdr:rowOff>
    </xdr:from>
    <xdr:to>
      <xdr:col>21</xdr:col>
      <xdr:colOff>212725</xdr:colOff>
      <xdr:row>98</xdr:row>
      <xdr:rowOff>83401</xdr:rowOff>
    </xdr:to>
    <xdr:sp macro="" textlink="">
      <xdr:nvSpPr>
        <xdr:cNvPr id="682" name="円/楕円 681"/>
        <xdr:cNvSpPr/>
      </xdr:nvSpPr>
      <xdr:spPr>
        <a:xfrm>
          <a:off x="14541500" y="16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74528</xdr:rowOff>
    </xdr:from>
    <xdr:ext cx="469744" cy="259045"/>
    <xdr:sp macro="" textlink="">
      <xdr:nvSpPr>
        <xdr:cNvPr id="683" name="テキスト ボックス 682"/>
        <xdr:cNvSpPr txBox="1"/>
      </xdr:nvSpPr>
      <xdr:spPr>
        <a:xfrm>
          <a:off x="14357427" y="168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155042</xdr:rowOff>
    </xdr:from>
    <xdr:to>
      <xdr:col>20</xdr:col>
      <xdr:colOff>9525</xdr:colOff>
      <xdr:row>99</xdr:row>
      <xdr:rowOff>85192</xdr:rowOff>
    </xdr:to>
    <xdr:sp macro="" textlink="">
      <xdr:nvSpPr>
        <xdr:cNvPr id="684" name="円/楕円 683"/>
        <xdr:cNvSpPr/>
      </xdr:nvSpPr>
      <xdr:spPr>
        <a:xfrm>
          <a:off x="136525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76319</xdr:rowOff>
    </xdr:from>
    <xdr:ext cx="378565" cy="259045"/>
    <xdr:sp macro="" textlink="">
      <xdr:nvSpPr>
        <xdr:cNvPr id="685" name="テキスト ボックス 684"/>
        <xdr:cNvSpPr txBox="1"/>
      </xdr:nvSpPr>
      <xdr:spPr>
        <a:xfrm>
          <a:off x="13514017" y="1704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165367</xdr:rowOff>
    </xdr:from>
    <xdr:to>
      <xdr:col>18</xdr:col>
      <xdr:colOff>492125</xdr:colOff>
      <xdr:row>98</xdr:row>
      <xdr:rowOff>95517</xdr:rowOff>
    </xdr:to>
    <xdr:sp macro="" textlink="">
      <xdr:nvSpPr>
        <xdr:cNvPr id="686" name="円/楕円 685"/>
        <xdr:cNvSpPr/>
      </xdr:nvSpPr>
      <xdr:spPr>
        <a:xfrm>
          <a:off x="12763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86644</xdr:rowOff>
    </xdr:from>
    <xdr:ext cx="469744" cy="259045"/>
    <xdr:sp macro="" textlink="">
      <xdr:nvSpPr>
        <xdr:cNvPr id="687" name="テキスト ボックス 686"/>
        <xdr:cNvSpPr txBox="1"/>
      </xdr:nvSpPr>
      <xdr:spPr>
        <a:xfrm>
          <a:off x="12579427" y="168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59165</xdr:rowOff>
    </xdr:from>
    <xdr:to>
      <xdr:col>32</xdr:col>
      <xdr:colOff>187325</xdr:colOff>
      <xdr:row>58</xdr:row>
      <xdr:rowOff>67851</xdr:rowOff>
    </xdr:to>
    <xdr:cxnSp macro="">
      <xdr:nvCxnSpPr>
        <xdr:cNvPr id="773" name="直線コネクタ 772"/>
        <xdr:cNvCxnSpPr/>
      </xdr:nvCxnSpPr>
      <xdr:spPr>
        <a:xfrm>
          <a:off x="21323300" y="1000326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50112</xdr:rowOff>
    </xdr:from>
    <xdr:to>
      <xdr:col>31</xdr:col>
      <xdr:colOff>34925</xdr:colOff>
      <xdr:row>58</xdr:row>
      <xdr:rowOff>59165</xdr:rowOff>
    </xdr:to>
    <xdr:cxnSp macro="">
      <xdr:nvCxnSpPr>
        <xdr:cNvPr id="776" name="直線コネクタ 775"/>
        <xdr:cNvCxnSpPr/>
      </xdr:nvCxnSpPr>
      <xdr:spPr>
        <a:xfrm>
          <a:off x="20434300" y="999421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39391</xdr:rowOff>
    </xdr:from>
    <xdr:to>
      <xdr:col>29</xdr:col>
      <xdr:colOff>517525</xdr:colOff>
      <xdr:row>58</xdr:row>
      <xdr:rowOff>50112</xdr:rowOff>
    </xdr:to>
    <xdr:cxnSp macro="">
      <xdr:nvCxnSpPr>
        <xdr:cNvPr id="779" name="直線コネクタ 778"/>
        <xdr:cNvCxnSpPr/>
      </xdr:nvCxnSpPr>
      <xdr:spPr>
        <a:xfrm>
          <a:off x="19545300" y="9983491"/>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24302</xdr:rowOff>
    </xdr:from>
    <xdr:to>
      <xdr:col>28</xdr:col>
      <xdr:colOff>314325</xdr:colOff>
      <xdr:row>58</xdr:row>
      <xdr:rowOff>39391</xdr:rowOff>
    </xdr:to>
    <xdr:cxnSp macro="">
      <xdr:nvCxnSpPr>
        <xdr:cNvPr id="782" name="直線コネクタ 781"/>
        <xdr:cNvCxnSpPr/>
      </xdr:nvCxnSpPr>
      <xdr:spPr>
        <a:xfrm>
          <a:off x="18656300" y="9968402"/>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17051</xdr:rowOff>
    </xdr:from>
    <xdr:to>
      <xdr:col>32</xdr:col>
      <xdr:colOff>238125</xdr:colOff>
      <xdr:row>58</xdr:row>
      <xdr:rowOff>118651</xdr:rowOff>
    </xdr:to>
    <xdr:sp macro="" textlink="">
      <xdr:nvSpPr>
        <xdr:cNvPr id="792" name="円/楕円 791"/>
        <xdr:cNvSpPr/>
      </xdr:nvSpPr>
      <xdr:spPr>
        <a:xfrm>
          <a:off x="221107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103428</xdr:rowOff>
    </xdr:from>
    <xdr:ext cx="469744" cy="259045"/>
    <xdr:sp macro="" textlink="">
      <xdr:nvSpPr>
        <xdr:cNvPr id="793" name="貸付金該当値テキスト"/>
        <xdr:cNvSpPr txBox="1"/>
      </xdr:nvSpPr>
      <xdr:spPr>
        <a:xfrm>
          <a:off x="22212300" y="98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8365</xdr:rowOff>
    </xdr:from>
    <xdr:to>
      <xdr:col>31</xdr:col>
      <xdr:colOff>85725</xdr:colOff>
      <xdr:row>58</xdr:row>
      <xdr:rowOff>109965</xdr:rowOff>
    </xdr:to>
    <xdr:sp macro="" textlink="">
      <xdr:nvSpPr>
        <xdr:cNvPr id="794" name="円/楕円 793"/>
        <xdr:cNvSpPr/>
      </xdr:nvSpPr>
      <xdr:spPr>
        <a:xfrm>
          <a:off x="21272500" y="9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101092</xdr:rowOff>
    </xdr:from>
    <xdr:ext cx="469744" cy="259045"/>
    <xdr:sp macro="" textlink="">
      <xdr:nvSpPr>
        <xdr:cNvPr id="795" name="テキスト ボックス 794"/>
        <xdr:cNvSpPr txBox="1"/>
      </xdr:nvSpPr>
      <xdr:spPr>
        <a:xfrm>
          <a:off x="21088427" y="10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170762</xdr:rowOff>
    </xdr:from>
    <xdr:to>
      <xdr:col>29</xdr:col>
      <xdr:colOff>568325</xdr:colOff>
      <xdr:row>58</xdr:row>
      <xdr:rowOff>100912</xdr:rowOff>
    </xdr:to>
    <xdr:sp macro="" textlink="">
      <xdr:nvSpPr>
        <xdr:cNvPr id="796" name="円/楕円 795"/>
        <xdr:cNvSpPr/>
      </xdr:nvSpPr>
      <xdr:spPr>
        <a:xfrm>
          <a:off x="20383500" y="9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92039</xdr:rowOff>
    </xdr:from>
    <xdr:ext cx="469744" cy="259045"/>
    <xdr:sp macro="" textlink="">
      <xdr:nvSpPr>
        <xdr:cNvPr id="797" name="テキスト ボックス 796"/>
        <xdr:cNvSpPr txBox="1"/>
      </xdr:nvSpPr>
      <xdr:spPr>
        <a:xfrm>
          <a:off x="20199427" y="100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160041</xdr:rowOff>
    </xdr:from>
    <xdr:to>
      <xdr:col>28</xdr:col>
      <xdr:colOff>365125</xdr:colOff>
      <xdr:row>58</xdr:row>
      <xdr:rowOff>90191</xdr:rowOff>
    </xdr:to>
    <xdr:sp macro="" textlink="">
      <xdr:nvSpPr>
        <xdr:cNvPr id="798" name="円/楕円 797"/>
        <xdr:cNvSpPr/>
      </xdr:nvSpPr>
      <xdr:spPr>
        <a:xfrm>
          <a:off x="19494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81318</xdr:rowOff>
    </xdr:from>
    <xdr:ext cx="469744" cy="259045"/>
    <xdr:sp macro="" textlink="">
      <xdr:nvSpPr>
        <xdr:cNvPr id="799" name="テキスト ボックス 798"/>
        <xdr:cNvSpPr txBox="1"/>
      </xdr:nvSpPr>
      <xdr:spPr>
        <a:xfrm>
          <a:off x="19310427"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144952</xdr:rowOff>
    </xdr:from>
    <xdr:to>
      <xdr:col>27</xdr:col>
      <xdr:colOff>161925</xdr:colOff>
      <xdr:row>58</xdr:row>
      <xdr:rowOff>75102</xdr:rowOff>
    </xdr:to>
    <xdr:sp macro="" textlink="">
      <xdr:nvSpPr>
        <xdr:cNvPr id="800" name="円/楕円 799"/>
        <xdr:cNvSpPr/>
      </xdr:nvSpPr>
      <xdr:spPr>
        <a:xfrm>
          <a:off x="18605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66229</xdr:rowOff>
    </xdr:from>
    <xdr:ext cx="469744" cy="259045"/>
    <xdr:sp macro="" textlink="">
      <xdr:nvSpPr>
        <xdr:cNvPr id="801" name="テキスト ボックス 800"/>
        <xdr:cNvSpPr txBox="1"/>
      </xdr:nvSpPr>
      <xdr:spPr>
        <a:xfrm>
          <a:off x="18421427" y="100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2197</xdr:rowOff>
    </xdr:from>
    <xdr:to>
      <xdr:col>32</xdr:col>
      <xdr:colOff>187325</xdr:colOff>
      <xdr:row>78</xdr:row>
      <xdr:rowOff>94284</xdr:rowOff>
    </xdr:to>
    <xdr:cxnSp macro="">
      <xdr:nvCxnSpPr>
        <xdr:cNvPr id="831" name="直線コネクタ 830"/>
        <xdr:cNvCxnSpPr/>
      </xdr:nvCxnSpPr>
      <xdr:spPr>
        <a:xfrm flipV="1">
          <a:off x="21323300" y="13375297"/>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94284</xdr:rowOff>
    </xdr:from>
    <xdr:to>
      <xdr:col>31</xdr:col>
      <xdr:colOff>34925</xdr:colOff>
      <xdr:row>78</xdr:row>
      <xdr:rowOff>130708</xdr:rowOff>
    </xdr:to>
    <xdr:cxnSp macro="">
      <xdr:nvCxnSpPr>
        <xdr:cNvPr id="834" name="直線コネクタ 833"/>
        <xdr:cNvCxnSpPr/>
      </xdr:nvCxnSpPr>
      <xdr:spPr>
        <a:xfrm flipV="1">
          <a:off x="20434300" y="1346738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130708</xdr:rowOff>
    </xdr:from>
    <xdr:to>
      <xdr:col>29</xdr:col>
      <xdr:colOff>517525</xdr:colOff>
      <xdr:row>78</xdr:row>
      <xdr:rowOff>141757</xdr:rowOff>
    </xdr:to>
    <xdr:cxnSp macro="">
      <xdr:nvCxnSpPr>
        <xdr:cNvPr id="837" name="直線コネクタ 836"/>
        <xdr:cNvCxnSpPr/>
      </xdr:nvCxnSpPr>
      <xdr:spPr>
        <a:xfrm flipV="1">
          <a:off x="19545300" y="135038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141757</xdr:rowOff>
    </xdr:from>
    <xdr:to>
      <xdr:col>28</xdr:col>
      <xdr:colOff>314325</xdr:colOff>
      <xdr:row>79</xdr:row>
      <xdr:rowOff>14275</xdr:rowOff>
    </xdr:to>
    <xdr:cxnSp macro="">
      <xdr:nvCxnSpPr>
        <xdr:cNvPr id="840" name="直線コネクタ 839"/>
        <xdr:cNvCxnSpPr/>
      </xdr:nvCxnSpPr>
      <xdr:spPr>
        <a:xfrm flipV="1">
          <a:off x="18656300" y="13514857"/>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122847</xdr:rowOff>
    </xdr:from>
    <xdr:to>
      <xdr:col>32</xdr:col>
      <xdr:colOff>238125</xdr:colOff>
      <xdr:row>78</xdr:row>
      <xdr:rowOff>52997</xdr:rowOff>
    </xdr:to>
    <xdr:sp macro="" textlink="">
      <xdr:nvSpPr>
        <xdr:cNvPr id="850" name="円/楕円 849"/>
        <xdr:cNvSpPr/>
      </xdr:nvSpPr>
      <xdr:spPr>
        <a:xfrm>
          <a:off x="221107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37774</xdr:rowOff>
    </xdr:from>
    <xdr:ext cx="534377" cy="259045"/>
    <xdr:sp macro="" textlink="">
      <xdr:nvSpPr>
        <xdr:cNvPr id="851" name="繰出金該当値テキスト"/>
        <xdr:cNvSpPr txBox="1"/>
      </xdr:nvSpPr>
      <xdr:spPr>
        <a:xfrm>
          <a:off x="22212300" y="132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43484</xdr:rowOff>
    </xdr:from>
    <xdr:to>
      <xdr:col>31</xdr:col>
      <xdr:colOff>85725</xdr:colOff>
      <xdr:row>78</xdr:row>
      <xdr:rowOff>145084</xdr:rowOff>
    </xdr:to>
    <xdr:sp macro="" textlink="">
      <xdr:nvSpPr>
        <xdr:cNvPr id="852" name="円/楕円 851"/>
        <xdr:cNvSpPr/>
      </xdr:nvSpPr>
      <xdr:spPr>
        <a:xfrm>
          <a:off x="21272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136211</xdr:rowOff>
    </xdr:from>
    <xdr:ext cx="534377" cy="259045"/>
    <xdr:sp macro="" textlink="">
      <xdr:nvSpPr>
        <xdr:cNvPr id="853" name="テキスト ボックス 852"/>
        <xdr:cNvSpPr txBox="1"/>
      </xdr:nvSpPr>
      <xdr:spPr>
        <a:xfrm>
          <a:off x="21056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79908</xdr:rowOff>
    </xdr:from>
    <xdr:to>
      <xdr:col>29</xdr:col>
      <xdr:colOff>568325</xdr:colOff>
      <xdr:row>79</xdr:row>
      <xdr:rowOff>10058</xdr:rowOff>
    </xdr:to>
    <xdr:sp macro="" textlink="">
      <xdr:nvSpPr>
        <xdr:cNvPr id="854" name="円/楕円 853"/>
        <xdr:cNvSpPr/>
      </xdr:nvSpPr>
      <xdr:spPr>
        <a:xfrm>
          <a:off x="20383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1185</xdr:rowOff>
    </xdr:from>
    <xdr:ext cx="534377" cy="259045"/>
    <xdr:sp macro="" textlink="">
      <xdr:nvSpPr>
        <xdr:cNvPr id="855" name="テキスト ボックス 854"/>
        <xdr:cNvSpPr txBox="1"/>
      </xdr:nvSpPr>
      <xdr:spPr>
        <a:xfrm>
          <a:off x="20167111" y="135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90957</xdr:rowOff>
    </xdr:from>
    <xdr:to>
      <xdr:col>28</xdr:col>
      <xdr:colOff>365125</xdr:colOff>
      <xdr:row>79</xdr:row>
      <xdr:rowOff>21107</xdr:rowOff>
    </xdr:to>
    <xdr:sp macro="" textlink="">
      <xdr:nvSpPr>
        <xdr:cNvPr id="856" name="円/楕円 855"/>
        <xdr:cNvSpPr/>
      </xdr:nvSpPr>
      <xdr:spPr>
        <a:xfrm>
          <a:off x="19494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12234</xdr:rowOff>
    </xdr:from>
    <xdr:ext cx="534377" cy="259045"/>
    <xdr:sp macro="" textlink="">
      <xdr:nvSpPr>
        <xdr:cNvPr id="857" name="テキスト ボックス 856"/>
        <xdr:cNvSpPr txBox="1"/>
      </xdr:nvSpPr>
      <xdr:spPr>
        <a:xfrm>
          <a:off x="19278111" y="135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134925</xdr:rowOff>
    </xdr:from>
    <xdr:to>
      <xdr:col>27</xdr:col>
      <xdr:colOff>161925</xdr:colOff>
      <xdr:row>79</xdr:row>
      <xdr:rowOff>65075</xdr:rowOff>
    </xdr:to>
    <xdr:sp macro="" textlink="">
      <xdr:nvSpPr>
        <xdr:cNvPr id="858" name="円/楕円 857"/>
        <xdr:cNvSpPr/>
      </xdr:nvSpPr>
      <xdr:spPr>
        <a:xfrm>
          <a:off x="18605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56202</xdr:rowOff>
    </xdr:from>
    <xdr:ext cx="534377" cy="259045"/>
    <xdr:sp macro="" textlink="">
      <xdr:nvSpPr>
        <xdr:cNvPr id="859" name="テキスト ボックス 858"/>
        <xdr:cNvSpPr txBox="1"/>
      </xdr:nvSpPr>
      <xdr:spPr>
        <a:xfrm>
          <a:off x="18389111" y="136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主な構成項目である人件費については、住民一人当たり</a:t>
          </a:r>
          <a:r>
            <a:rPr kumimoji="1" lang="en-US" altLang="ja-JP" sz="1300">
              <a:latin typeface="ＭＳ Ｐゴシック"/>
            </a:rPr>
            <a:t>51,688</a:t>
          </a:r>
          <a:r>
            <a:rPr kumimoji="1" lang="ja-JP" altLang="en-US" sz="1300">
              <a:latin typeface="ＭＳ Ｐゴシック"/>
            </a:rPr>
            <a:t>円となっており、前年度と比較すると</a:t>
          </a:r>
          <a:r>
            <a:rPr kumimoji="1" lang="en-US" altLang="ja-JP" sz="1300">
              <a:latin typeface="ＭＳ Ｐゴシック"/>
            </a:rPr>
            <a:t>285</a:t>
          </a:r>
          <a:r>
            <a:rPr kumimoji="1" lang="ja-JP" altLang="en-US" sz="1300">
              <a:latin typeface="ＭＳ Ｐゴシック"/>
            </a:rPr>
            <a:t>円の減となっており、その主な要因として退職手当の減等によるものである。引き続き、行政サービスの提供方法の見直しに応じた職員数の縮減に努めていく。</a:t>
          </a:r>
        </a:p>
        <a:p>
          <a:r>
            <a:rPr kumimoji="1" lang="ja-JP" altLang="en-US" sz="1300">
              <a:latin typeface="ＭＳ Ｐゴシック"/>
            </a:rPr>
            <a:t>　扶助費については、住民一人当たり</a:t>
          </a:r>
          <a:r>
            <a:rPr kumimoji="1" lang="en-US" altLang="ja-JP" sz="1300">
              <a:latin typeface="ＭＳ Ｐゴシック"/>
            </a:rPr>
            <a:t>76,776</a:t>
          </a:r>
          <a:r>
            <a:rPr kumimoji="1" lang="ja-JP" altLang="en-US" sz="1300">
              <a:latin typeface="ＭＳ Ｐゴシック"/>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a:rPr>
            <a:t>　普通建設事業については、住民一人当たり</a:t>
          </a:r>
          <a:r>
            <a:rPr kumimoji="1" lang="en-US" altLang="ja-JP" sz="1300">
              <a:latin typeface="ＭＳ Ｐゴシック"/>
            </a:rPr>
            <a:t>28,685</a:t>
          </a:r>
          <a:r>
            <a:rPr kumimoji="1" lang="ja-JP" altLang="en-US" sz="1300">
              <a:latin typeface="ＭＳ Ｐゴシック"/>
            </a:rPr>
            <a:t>円となっており、前年度と比較すると大きく減少している。その主な要因としては、地域振興ふれあい拠点施設整備事業が完了したことによるものである。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10704</xdr:rowOff>
    </xdr:to>
    <xdr:cxnSp macro="">
      <xdr:nvCxnSpPr>
        <xdr:cNvPr id="63" name="直線コネクタ 62"/>
        <xdr:cNvCxnSpPr/>
      </xdr:nvCxnSpPr>
      <xdr:spPr>
        <a:xfrm flipV="1">
          <a:off x="3797300" y="5938520"/>
          <a:ext cx="8382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10704</xdr:rowOff>
    </xdr:from>
    <xdr:to>
      <xdr:col>5</xdr:col>
      <xdr:colOff>358775</xdr:colOff>
      <xdr:row>35</xdr:row>
      <xdr:rowOff>43361</xdr:rowOff>
    </xdr:to>
    <xdr:cxnSp macro="">
      <xdr:nvCxnSpPr>
        <xdr:cNvPr id="66" name="直線コネクタ 65"/>
        <xdr:cNvCxnSpPr/>
      </xdr:nvCxnSpPr>
      <xdr:spPr>
        <a:xfrm flipV="1">
          <a:off x="2908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4173</xdr:rowOff>
    </xdr:from>
    <xdr:to>
      <xdr:col>4</xdr:col>
      <xdr:colOff>155575</xdr:colOff>
      <xdr:row>35</xdr:row>
      <xdr:rowOff>43361</xdr:rowOff>
    </xdr:to>
    <xdr:cxnSp macro="">
      <xdr:nvCxnSpPr>
        <xdr:cNvPr id="69" name="直線コネクタ 68"/>
        <xdr:cNvCxnSpPr/>
      </xdr:nvCxnSpPr>
      <xdr:spPr>
        <a:xfrm>
          <a:off x="2019300" y="6004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20501</xdr:rowOff>
    </xdr:from>
    <xdr:to>
      <xdr:col>2</xdr:col>
      <xdr:colOff>638175</xdr:colOff>
      <xdr:row>35</xdr:row>
      <xdr:rowOff>4173</xdr:rowOff>
    </xdr:to>
    <xdr:cxnSp macro="">
      <xdr:nvCxnSpPr>
        <xdr:cNvPr id="72" name="直線コネクタ 71"/>
        <xdr:cNvCxnSpPr/>
      </xdr:nvCxnSpPr>
      <xdr:spPr>
        <a:xfrm>
          <a:off x="1130300" y="567835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58420</xdr:rowOff>
    </xdr:from>
    <xdr:to>
      <xdr:col>6</xdr:col>
      <xdr:colOff>561975</xdr:colOff>
      <xdr:row>34</xdr:row>
      <xdr:rowOff>160020</xdr:rowOff>
    </xdr:to>
    <xdr:sp macro="" textlink="">
      <xdr:nvSpPr>
        <xdr:cNvPr id="82" name="円/楕円 81"/>
        <xdr:cNvSpPr/>
      </xdr:nvSpPr>
      <xdr:spPr>
        <a:xfrm>
          <a:off x="4584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36847</xdr:rowOff>
    </xdr:from>
    <xdr:ext cx="469744" cy="259045"/>
    <xdr:sp macro="" textlink="">
      <xdr:nvSpPr>
        <xdr:cNvPr id="83" name="議会費該当値テキスト"/>
        <xdr:cNvSpPr txBox="1"/>
      </xdr:nvSpPr>
      <xdr:spPr>
        <a:xfrm>
          <a:off x="4686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131354</xdr:rowOff>
    </xdr:from>
    <xdr:to>
      <xdr:col>5</xdr:col>
      <xdr:colOff>409575</xdr:colOff>
      <xdr:row>35</xdr:row>
      <xdr:rowOff>61504</xdr:rowOff>
    </xdr:to>
    <xdr:sp macro="" textlink="">
      <xdr:nvSpPr>
        <xdr:cNvPr id="84" name="円/楕円 83"/>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52631</xdr:rowOff>
    </xdr:from>
    <xdr:ext cx="469744" cy="259045"/>
    <xdr:sp macro="" textlink="">
      <xdr:nvSpPr>
        <xdr:cNvPr id="85" name="テキスト ボックス 84"/>
        <xdr:cNvSpPr txBox="1"/>
      </xdr:nvSpPr>
      <xdr:spPr>
        <a:xfrm>
          <a:off x="3562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164011</xdr:rowOff>
    </xdr:from>
    <xdr:to>
      <xdr:col>4</xdr:col>
      <xdr:colOff>206375</xdr:colOff>
      <xdr:row>35</xdr:row>
      <xdr:rowOff>94161</xdr:rowOff>
    </xdr:to>
    <xdr:sp macro="" textlink="">
      <xdr:nvSpPr>
        <xdr:cNvPr id="86" name="円/楕円 85"/>
        <xdr:cNvSpPr/>
      </xdr:nvSpPr>
      <xdr:spPr>
        <a:xfrm>
          <a:off x="2857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85288</xdr:rowOff>
    </xdr:from>
    <xdr:ext cx="469744" cy="259045"/>
    <xdr:sp macro="" textlink="">
      <xdr:nvSpPr>
        <xdr:cNvPr id="87" name="テキスト ボックス 86"/>
        <xdr:cNvSpPr txBox="1"/>
      </xdr:nvSpPr>
      <xdr:spPr>
        <a:xfrm>
          <a:off x="2673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124823</xdr:rowOff>
    </xdr:from>
    <xdr:to>
      <xdr:col>3</xdr:col>
      <xdr:colOff>3175</xdr:colOff>
      <xdr:row>35</xdr:row>
      <xdr:rowOff>54973</xdr:rowOff>
    </xdr:to>
    <xdr:sp macro="" textlink="">
      <xdr:nvSpPr>
        <xdr:cNvPr id="88" name="円/楕円 87"/>
        <xdr:cNvSpPr/>
      </xdr:nvSpPr>
      <xdr:spPr>
        <a:xfrm>
          <a:off x="1968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46100</xdr:rowOff>
    </xdr:from>
    <xdr:ext cx="469744" cy="259045"/>
    <xdr:sp macro="" textlink="">
      <xdr:nvSpPr>
        <xdr:cNvPr id="89" name="テキスト ボックス 88"/>
        <xdr:cNvSpPr txBox="1"/>
      </xdr:nvSpPr>
      <xdr:spPr>
        <a:xfrm>
          <a:off x="1784427" y="60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141151</xdr:rowOff>
    </xdr:from>
    <xdr:to>
      <xdr:col>1</xdr:col>
      <xdr:colOff>485775</xdr:colOff>
      <xdr:row>33</xdr:row>
      <xdr:rowOff>71301</xdr:rowOff>
    </xdr:to>
    <xdr:sp macro="" textlink="">
      <xdr:nvSpPr>
        <xdr:cNvPr id="90" name="円/楕円 89"/>
        <xdr:cNvSpPr/>
      </xdr:nvSpPr>
      <xdr:spPr>
        <a:xfrm>
          <a:off x="1079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62428</xdr:rowOff>
    </xdr:from>
    <xdr:ext cx="469744" cy="259045"/>
    <xdr:sp macro="" textlink="">
      <xdr:nvSpPr>
        <xdr:cNvPr id="91" name="テキスト ボックス 90"/>
        <xdr:cNvSpPr txBox="1"/>
      </xdr:nvSpPr>
      <xdr:spPr>
        <a:xfrm>
          <a:off x="895427" y="57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67005</xdr:rowOff>
    </xdr:from>
    <xdr:to>
      <xdr:col>6</xdr:col>
      <xdr:colOff>511175</xdr:colOff>
      <xdr:row>57</xdr:row>
      <xdr:rowOff>88631</xdr:rowOff>
    </xdr:to>
    <xdr:cxnSp macro="">
      <xdr:nvCxnSpPr>
        <xdr:cNvPr id="119" name="直線コネクタ 118"/>
        <xdr:cNvCxnSpPr/>
      </xdr:nvCxnSpPr>
      <xdr:spPr>
        <a:xfrm>
          <a:off x="3797300" y="9325305"/>
          <a:ext cx="838200" cy="5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67005</xdr:rowOff>
    </xdr:from>
    <xdr:to>
      <xdr:col>5</xdr:col>
      <xdr:colOff>358775</xdr:colOff>
      <xdr:row>56</xdr:row>
      <xdr:rowOff>51598</xdr:rowOff>
    </xdr:to>
    <xdr:cxnSp macro="">
      <xdr:nvCxnSpPr>
        <xdr:cNvPr id="122" name="直線コネクタ 121"/>
        <xdr:cNvCxnSpPr/>
      </xdr:nvCxnSpPr>
      <xdr:spPr>
        <a:xfrm flipV="1">
          <a:off x="2908300" y="9325305"/>
          <a:ext cx="889000" cy="3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51598</xdr:rowOff>
    </xdr:from>
    <xdr:to>
      <xdr:col>4</xdr:col>
      <xdr:colOff>155575</xdr:colOff>
      <xdr:row>57</xdr:row>
      <xdr:rowOff>160708</xdr:rowOff>
    </xdr:to>
    <xdr:cxnSp macro="">
      <xdr:nvCxnSpPr>
        <xdr:cNvPr id="125" name="直線コネクタ 124"/>
        <xdr:cNvCxnSpPr/>
      </xdr:nvCxnSpPr>
      <xdr:spPr>
        <a:xfrm flipV="1">
          <a:off x="2019300" y="9652798"/>
          <a:ext cx="889000" cy="28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31046</xdr:rowOff>
    </xdr:from>
    <xdr:to>
      <xdr:col>2</xdr:col>
      <xdr:colOff>638175</xdr:colOff>
      <xdr:row>57</xdr:row>
      <xdr:rowOff>160708</xdr:rowOff>
    </xdr:to>
    <xdr:cxnSp macro="">
      <xdr:nvCxnSpPr>
        <xdr:cNvPr id="128" name="直線コネクタ 127"/>
        <xdr:cNvCxnSpPr/>
      </xdr:nvCxnSpPr>
      <xdr:spPr>
        <a:xfrm>
          <a:off x="1130300" y="9803696"/>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37831</xdr:rowOff>
    </xdr:from>
    <xdr:to>
      <xdr:col>6</xdr:col>
      <xdr:colOff>561975</xdr:colOff>
      <xdr:row>57</xdr:row>
      <xdr:rowOff>139431</xdr:rowOff>
    </xdr:to>
    <xdr:sp macro="" textlink="">
      <xdr:nvSpPr>
        <xdr:cNvPr id="138" name="円/楕円 137"/>
        <xdr:cNvSpPr/>
      </xdr:nvSpPr>
      <xdr:spPr>
        <a:xfrm>
          <a:off x="4584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124208</xdr:rowOff>
    </xdr:from>
    <xdr:ext cx="534377" cy="259045"/>
    <xdr:sp macro="" textlink="">
      <xdr:nvSpPr>
        <xdr:cNvPr id="139" name="総務費該当値テキスト"/>
        <xdr:cNvSpPr txBox="1"/>
      </xdr:nvSpPr>
      <xdr:spPr>
        <a:xfrm>
          <a:off x="4686300" y="97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16205</xdr:rowOff>
    </xdr:from>
    <xdr:to>
      <xdr:col>5</xdr:col>
      <xdr:colOff>409575</xdr:colOff>
      <xdr:row>54</xdr:row>
      <xdr:rowOff>117805</xdr:rowOff>
    </xdr:to>
    <xdr:sp macro="" textlink="">
      <xdr:nvSpPr>
        <xdr:cNvPr id="140" name="円/楕円 139"/>
        <xdr:cNvSpPr/>
      </xdr:nvSpPr>
      <xdr:spPr>
        <a:xfrm>
          <a:off x="3746500" y="92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134332</xdr:rowOff>
    </xdr:from>
    <xdr:ext cx="534377" cy="259045"/>
    <xdr:sp macro="" textlink="">
      <xdr:nvSpPr>
        <xdr:cNvPr id="141" name="テキスト ボックス 140"/>
        <xdr:cNvSpPr txBox="1"/>
      </xdr:nvSpPr>
      <xdr:spPr>
        <a:xfrm>
          <a:off x="3530111" y="90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798</xdr:rowOff>
    </xdr:from>
    <xdr:to>
      <xdr:col>4</xdr:col>
      <xdr:colOff>206375</xdr:colOff>
      <xdr:row>56</xdr:row>
      <xdr:rowOff>102398</xdr:rowOff>
    </xdr:to>
    <xdr:sp macro="" textlink="">
      <xdr:nvSpPr>
        <xdr:cNvPr id="142" name="円/楕円 141"/>
        <xdr:cNvSpPr/>
      </xdr:nvSpPr>
      <xdr:spPr>
        <a:xfrm>
          <a:off x="2857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93525</xdr:rowOff>
    </xdr:from>
    <xdr:ext cx="534377" cy="259045"/>
    <xdr:sp macro="" textlink="">
      <xdr:nvSpPr>
        <xdr:cNvPr id="143" name="テキスト ボックス 142"/>
        <xdr:cNvSpPr txBox="1"/>
      </xdr:nvSpPr>
      <xdr:spPr>
        <a:xfrm>
          <a:off x="2641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109908</xdr:rowOff>
    </xdr:from>
    <xdr:to>
      <xdr:col>3</xdr:col>
      <xdr:colOff>3175</xdr:colOff>
      <xdr:row>58</xdr:row>
      <xdr:rowOff>40058</xdr:rowOff>
    </xdr:to>
    <xdr:sp macro="" textlink="">
      <xdr:nvSpPr>
        <xdr:cNvPr id="144" name="円/楕円 143"/>
        <xdr:cNvSpPr/>
      </xdr:nvSpPr>
      <xdr:spPr>
        <a:xfrm>
          <a:off x="1968500" y="98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31185</xdr:rowOff>
    </xdr:from>
    <xdr:ext cx="534377" cy="259045"/>
    <xdr:sp macro="" textlink="">
      <xdr:nvSpPr>
        <xdr:cNvPr id="145" name="テキスト ボックス 144"/>
        <xdr:cNvSpPr txBox="1"/>
      </xdr:nvSpPr>
      <xdr:spPr>
        <a:xfrm>
          <a:off x="1752111" y="99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151696</xdr:rowOff>
    </xdr:from>
    <xdr:to>
      <xdr:col>1</xdr:col>
      <xdr:colOff>485775</xdr:colOff>
      <xdr:row>57</xdr:row>
      <xdr:rowOff>81846</xdr:rowOff>
    </xdr:to>
    <xdr:sp macro="" textlink="">
      <xdr:nvSpPr>
        <xdr:cNvPr id="146" name="円/楕円 145"/>
        <xdr:cNvSpPr/>
      </xdr:nvSpPr>
      <xdr:spPr>
        <a:xfrm>
          <a:off x="1079500" y="97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72973</xdr:rowOff>
    </xdr:from>
    <xdr:ext cx="534377" cy="259045"/>
    <xdr:sp macro="" textlink="">
      <xdr:nvSpPr>
        <xdr:cNvPr id="147" name="テキスト ボックス 146"/>
        <xdr:cNvSpPr txBox="1"/>
      </xdr:nvSpPr>
      <xdr:spPr>
        <a:xfrm>
          <a:off x="863111" y="98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72992</xdr:rowOff>
    </xdr:from>
    <xdr:to>
      <xdr:col>6</xdr:col>
      <xdr:colOff>511175</xdr:colOff>
      <xdr:row>77</xdr:row>
      <xdr:rowOff>116394</xdr:rowOff>
    </xdr:to>
    <xdr:cxnSp macro="">
      <xdr:nvCxnSpPr>
        <xdr:cNvPr id="179" name="直線コネクタ 178"/>
        <xdr:cNvCxnSpPr/>
      </xdr:nvCxnSpPr>
      <xdr:spPr>
        <a:xfrm flipV="1">
          <a:off x="3797300" y="13274642"/>
          <a:ext cx="8382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116394</xdr:rowOff>
    </xdr:from>
    <xdr:to>
      <xdr:col>5</xdr:col>
      <xdr:colOff>358775</xdr:colOff>
      <xdr:row>78</xdr:row>
      <xdr:rowOff>43503</xdr:rowOff>
    </xdr:to>
    <xdr:cxnSp macro="">
      <xdr:nvCxnSpPr>
        <xdr:cNvPr id="182" name="直線コネクタ 181"/>
        <xdr:cNvCxnSpPr/>
      </xdr:nvCxnSpPr>
      <xdr:spPr>
        <a:xfrm flipV="1">
          <a:off x="2908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37156</xdr:rowOff>
    </xdr:from>
    <xdr:to>
      <xdr:col>4</xdr:col>
      <xdr:colOff>155575</xdr:colOff>
      <xdr:row>78</xdr:row>
      <xdr:rowOff>43503</xdr:rowOff>
    </xdr:to>
    <xdr:cxnSp macro="">
      <xdr:nvCxnSpPr>
        <xdr:cNvPr id="185" name="直線コネクタ 184"/>
        <xdr:cNvCxnSpPr/>
      </xdr:nvCxnSpPr>
      <xdr:spPr>
        <a:xfrm>
          <a:off x="2019300" y="13410256"/>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37156</xdr:rowOff>
    </xdr:from>
    <xdr:to>
      <xdr:col>2</xdr:col>
      <xdr:colOff>638175</xdr:colOff>
      <xdr:row>78</xdr:row>
      <xdr:rowOff>58896</xdr:rowOff>
    </xdr:to>
    <xdr:cxnSp macro="">
      <xdr:nvCxnSpPr>
        <xdr:cNvPr id="188" name="直線コネクタ 187"/>
        <xdr:cNvCxnSpPr/>
      </xdr:nvCxnSpPr>
      <xdr:spPr>
        <a:xfrm flipV="1">
          <a:off x="1130300" y="13410256"/>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22192</xdr:rowOff>
    </xdr:from>
    <xdr:to>
      <xdr:col>6</xdr:col>
      <xdr:colOff>561975</xdr:colOff>
      <xdr:row>77</xdr:row>
      <xdr:rowOff>123792</xdr:rowOff>
    </xdr:to>
    <xdr:sp macro="" textlink="">
      <xdr:nvSpPr>
        <xdr:cNvPr id="198" name="円/楕円 197"/>
        <xdr:cNvSpPr/>
      </xdr:nvSpPr>
      <xdr:spPr>
        <a:xfrm>
          <a:off x="45847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619</xdr:rowOff>
    </xdr:from>
    <xdr:ext cx="599010" cy="259045"/>
    <xdr:sp macro="" textlink="">
      <xdr:nvSpPr>
        <xdr:cNvPr id="199" name="民生費該当値テキスト"/>
        <xdr:cNvSpPr txBox="1"/>
      </xdr:nvSpPr>
      <xdr:spPr>
        <a:xfrm>
          <a:off x="4686300" y="1320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65594</xdr:rowOff>
    </xdr:from>
    <xdr:to>
      <xdr:col>5</xdr:col>
      <xdr:colOff>409575</xdr:colOff>
      <xdr:row>77</xdr:row>
      <xdr:rowOff>167194</xdr:rowOff>
    </xdr:to>
    <xdr:sp macro="" textlink="">
      <xdr:nvSpPr>
        <xdr:cNvPr id="200" name="円/楕円 199"/>
        <xdr:cNvSpPr/>
      </xdr:nvSpPr>
      <xdr:spPr>
        <a:xfrm>
          <a:off x="3746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158321</xdr:rowOff>
    </xdr:from>
    <xdr:ext cx="599010" cy="259045"/>
    <xdr:sp macro="" textlink="">
      <xdr:nvSpPr>
        <xdr:cNvPr id="201" name="テキスト ボックス 200"/>
        <xdr:cNvSpPr txBox="1"/>
      </xdr:nvSpPr>
      <xdr:spPr>
        <a:xfrm>
          <a:off x="3497794"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164153</xdr:rowOff>
    </xdr:from>
    <xdr:to>
      <xdr:col>4</xdr:col>
      <xdr:colOff>206375</xdr:colOff>
      <xdr:row>78</xdr:row>
      <xdr:rowOff>94303</xdr:rowOff>
    </xdr:to>
    <xdr:sp macro="" textlink="">
      <xdr:nvSpPr>
        <xdr:cNvPr id="202" name="円/楕円 201"/>
        <xdr:cNvSpPr/>
      </xdr:nvSpPr>
      <xdr:spPr>
        <a:xfrm>
          <a:off x="2857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85430</xdr:rowOff>
    </xdr:from>
    <xdr:ext cx="599010" cy="259045"/>
    <xdr:sp macro="" textlink="">
      <xdr:nvSpPr>
        <xdr:cNvPr id="203" name="テキスト ボックス 202"/>
        <xdr:cNvSpPr txBox="1"/>
      </xdr:nvSpPr>
      <xdr:spPr>
        <a:xfrm>
          <a:off x="2608794"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157806</xdr:rowOff>
    </xdr:from>
    <xdr:to>
      <xdr:col>3</xdr:col>
      <xdr:colOff>3175</xdr:colOff>
      <xdr:row>78</xdr:row>
      <xdr:rowOff>87956</xdr:rowOff>
    </xdr:to>
    <xdr:sp macro="" textlink="">
      <xdr:nvSpPr>
        <xdr:cNvPr id="204" name="円/楕円 203"/>
        <xdr:cNvSpPr/>
      </xdr:nvSpPr>
      <xdr:spPr>
        <a:xfrm>
          <a:off x="1968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79083</xdr:rowOff>
    </xdr:from>
    <xdr:ext cx="599010" cy="259045"/>
    <xdr:sp macro="" textlink="">
      <xdr:nvSpPr>
        <xdr:cNvPr id="205" name="テキスト ボックス 204"/>
        <xdr:cNvSpPr txBox="1"/>
      </xdr:nvSpPr>
      <xdr:spPr>
        <a:xfrm>
          <a:off x="1719794" y="1345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8096</xdr:rowOff>
    </xdr:from>
    <xdr:to>
      <xdr:col>1</xdr:col>
      <xdr:colOff>485775</xdr:colOff>
      <xdr:row>78</xdr:row>
      <xdr:rowOff>109696</xdr:rowOff>
    </xdr:to>
    <xdr:sp macro="" textlink="">
      <xdr:nvSpPr>
        <xdr:cNvPr id="206" name="円/楕円 205"/>
        <xdr:cNvSpPr/>
      </xdr:nvSpPr>
      <xdr:spPr>
        <a:xfrm>
          <a:off x="1079500" y="133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100823</xdr:rowOff>
    </xdr:from>
    <xdr:ext cx="599010" cy="259045"/>
    <xdr:sp macro="" textlink="">
      <xdr:nvSpPr>
        <xdr:cNvPr id="207" name="テキスト ボックス 206"/>
        <xdr:cNvSpPr txBox="1"/>
      </xdr:nvSpPr>
      <xdr:spPr>
        <a:xfrm>
          <a:off x="830794" y="134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55251</xdr:rowOff>
    </xdr:from>
    <xdr:to>
      <xdr:col>6</xdr:col>
      <xdr:colOff>511175</xdr:colOff>
      <xdr:row>98</xdr:row>
      <xdr:rowOff>128099</xdr:rowOff>
    </xdr:to>
    <xdr:cxnSp macro="">
      <xdr:nvCxnSpPr>
        <xdr:cNvPr id="237" name="直線コネクタ 236"/>
        <xdr:cNvCxnSpPr/>
      </xdr:nvCxnSpPr>
      <xdr:spPr>
        <a:xfrm flipV="1">
          <a:off x="3797300" y="16857351"/>
          <a:ext cx="8382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127470</xdr:rowOff>
    </xdr:from>
    <xdr:to>
      <xdr:col>5</xdr:col>
      <xdr:colOff>358775</xdr:colOff>
      <xdr:row>98</xdr:row>
      <xdr:rowOff>128099</xdr:rowOff>
    </xdr:to>
    <xdr:cxnSp macro="">
      <xdr:nvCxnSpPr>
        <xdr:cNvPr id="240" name="直線コネクタ 239"/>
        <xdr:cNvCxnSpPr/>
      </xdr:nvCxnSpPr>
      <xdr:spPr>
        <a:xfrm>
          <a:off x="2908300" y="169295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127470</xdr:rowOff>
    </xdr:from>
    <xdr:to>
      <xdr:col>4</xdr:col>
      <xdr:colOff>155575</xdr:colOff>
      <xdr:row>98</xdr:row>
      <xdr:rowOff>160731</xdr:rowOff>
    </xdr:to>
    <xdr:cxnSp macro="">
      <xdr:nvCxnSpPr>
        <xdr:cNvPr id="243" name="直線コネクタ 242"/>
        <xdr:cNvCxnSpPr/>
      </xdr:nvCxnSpPr>
      <xdr:spPr>
        <a:xfrm flipV="1">
          <a:off x="2019300" y="16929570"/>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147777</xdr:rowOff>
    </xdr:from>
    <xdr:to>
      <xdr:col>2</xdr:col>
      <xdr:colOff>638175</xdr:colOff>
      <xdr:row>98</xdr:row>
      <xdr:rowOff>160731</xdr:rowOff>
    </xdr:to>
    <xdr:cxnSp macro="">
      <xdr:nvCxnSpPr>
        <xdr:cNvPr id="246" name="直線コネクタ 245"/>
        <xdr:cNvCxnSpPr/>
      </xdr:nvCxnSpPr>
      <xdr:spPr>
        <a:xfrm>
          <a:off x="1130300" y="169498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4451</xdr:rowOff>
    </xdr:from>
    <xdr:to>
      <xdr:col>6</xdr:col>
      <xdr:colOff>561975</xdr:colOff>
      <xdr:row>98</xdr:row>
      <xdr:rowOff>106051</xdr:rowOff>
    </xdr:to>
    <xdr:sp macro="" textlink="">
      <xdr:nvSpPr>
        <xdr:cNvPr id="256" name="円/楕円 255"/>
        <xdr:cNvSpPr/>
      </xdr:nvSpPr>
      <xdr:spPr>
        <a:xfrm>
          <a:off x="4584700" y="168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90828</xdr:rowOff>
    </xdr:from>
    <xdr:ext cx="534377" cy="259045"/>
    <xdr:sp macro="" textlink="">
      <xdr:nvSpPr>
        <xdr:cNvPr id="257" name="衛生費該当値テキスト"/>
        <xdr:cNvSpPr txBox="1"/>
      </xdr:nvSpPr>
      <xdr:spPr>
        <a:xfrm>
          <a:off x="4686300" y="167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77299</xdr:rowOff>
    </xdr:from>
    <xdr:to>
      <xdr:col>5</xdr:col>
      <xdr:colOff>409575</xdr:colOff>
      <xdr:row>99</xdr:row>
      <xdr:rowOff>7449</xdr:rowOff>
    </xdr:to>
    <xdr:sp macro="" textlink="">
      <xdr:nvSpPr>
        <xdr:cNvPr id="258" name="円/楕円 257"/>
        <xdr:cNvSpPr/>
      </xdr:nvSpPr>
      <xdr:spPr>
        <a:xfrm>
          <a:off x="3746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170026</xdr:rowOff>
    </xdr:from>
    <xdr:ext cx="534377" cy="259045"/>
    <xdr:sp macro="" textlink="">
      <xdr:nvSpPr>
        <xdr:cNvPr id="259" name="テキスト ボックス 258"/>
        <xdr:cNvSpPr txBox="1"/>
      </xdr:nvSpPr>
      <xdr:spPr>
        <a:xfrm>
          <a:off x="3530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76670</xdr:rowOff>
    </xdr:from>
    <xdr:to>
      <xdr:col>4</xdr:col>
      <xdr:colOff>206375</xdr:colOff>
      <xdr:row>99</xdr:row>
      <xdr:rowOff>6820</xdr:rowOff>
    </xdr:to>
    <xdr:sp macro="" textlink="">
      <xdr:nvSpPr>
        <xdr:cNvPr id="260" name="円/楕円 259"/>
        <xdr:cNvSpPr/>
      </xdr:nvSpPr>
      <xdr:spPr>
        <a:xfrm>
          <a:off x="2857500" y="168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169397</xdr:rowOff>
    </xdr:from>
    <xdr:ext cx="534377" cy="259045"/>
    <xdr:sp macro="" textlink="">
      <xdr:nvSpPr>
        <xdr:cNvPr id="261" name="テキスト ボックス 260"/>
        <xdr:cNvSpPr txBox="1"/>
      </xdr:nvSpPr>
      <xdr:spPr>
        <a:xfrm>
          <a:off x="2641111" y="1697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109931</xdr:rowOff>
    </xdr:from>
    <xdr:to>
      <xdr:col>3</xdr:col>
      <xdr:colOff>3175</xdr:colOff>
      <xdr:row>99</xdr:row>
      <xdr:rowOff>40081</xdr:rowOff>
    </xdr:to>
    <xdr:sp macro="" textlink="">
      <xdr:nvSpPr>
        <xdr:cNvPr id="262" name="円/楕円 261"/>
        <xdr:cNvSpPr/>
      </xdr:nvSpPr>
      <xdr:spPr>
        <a:xfrm>
          <a:off x="1968500" y="16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31208</xdr:rowOff>
    </xdr:from>
    <xdr:ext cx="534377" cy="259045"/>
    <xdr:sp macro="" textlink="">
      <xdr:nvSpPr>
        <xdr:cNvPr id="263" name="テキスト ボックス 262"/>
        <xdr:cNvSpPr txBox="1"/>
      </xdr:nvSpPr>
      <xdr:spPr>
        <a:xfrm>
          <a:off x="1752111" y="170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96977</xdr:rowOff>
    </xdr:from>
    <xdr:to>
      <xdr:col>1</xdr:col>
      <xdr:colOff>485775</xdr:colOff>
      <xdr:row>99</xdr:row>
      <xdr:rowOff>27127</xdr:rowOff>
    </xdr:to>
    <xdr:sp macro="" textlink="">
      <xdr:nvSpPr>
        <xdr:cNvPr id="264" name="円/楕円 263"/>
        <xdr:cNvSpPr/>
      </xdr:nvSpPr>
      <xdr:spPr>
        <a:xfrm>
          <a:off x="1079500" y="168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18254</xdr:rowOff>
    </xdr:from>
    <xdr:ext cx="534377" cy="259045"/>
    <xdr:sp macro="" textlink="">
      <xdr:nvSpPr>
        <xdr:cNvPr id="265" name="テキスト ボックス 264"/>
        <xdr:cNvSpPr txBox="1"/>
      </xdr:nvSpPr>
      <xdr:spPr>
        <a:xfrm>
          <a:off x="863111" y="169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98171</xdr:rowOff>
    </xdr:from>
    <xdr:to>
      <xdr:col>15</xdr:col>
      <xdr:colOff>180975</xdr:colOff>
      <xdr:row>38</xdr:row>
      <xdr:rowOff>11684</xdr:rowOff>
    </xdr:to>
    <xdr:cxnSp macro="">
      <xdr:nvCxnSpPr>
        <xdr:cNvPr id="294" name="直線コネクタ 293"/>
        <xdr:cNvCxnSpPr/>
      </xdr:nvCxnSpPr>
      <xdr:spPr>
        <a:xfrm>
          <a:off x="9639300" y="6441821"/>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97790</xdr:rowOff>
    </xdr:from>
    <xdr:to>
      <xdr:col>14</xdr:col>
      <xdr:colOff>28575</xdr:colOff>
      <xdr:row>37</xdr:row>
      <xdr:rowOff>98171</xdr:rowOff>
    </xdr:to>
    <xdr:cxnSp macro="">
      <xdr:nvCxnSpPr>
        <xdr:cNvPr id="297" name="直線コネクタ 296"/>
        <xdr:cNvCxnSpPr/>
      </xdr:nvCxnSpPr>
      <xdr:spPr>
        <a:xfrm>
          <a:off x="8750300" y="64414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29972</xdr:rowOff>
    </xdr:from>
    <xdr:to>
      <xdr:col>12</xdr:col>
      <xdr:colOff>511175</xdr:colOff>
      <xdr:row>37</xdr:row>
      <xdr:rowOff>97790</xdr:rowOff>
    </xdr:to>
    <xdr:cxnSp macro="">
      <xdr:nvCxnSpPr>
        <xdr:cNvPr id="300" name="直線コネクタ 299"/>
        <xdr:cNvCxnSpPr/>
      </xdr:nvCxnSpPr>
      <xdr:spPr>
        <a:xfrm>
          <a:off x="7861300" y="637362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133223</xdr:rowOff>
    </xdr:from>
    <xdr:to>
      <xdr:col>11</xdr:col>
      <xdr:colOff>307975</xdr:colOff>
      <xdr:row>37</xdr:row>
      <xdr:rowOff>29972</xdr:rowOff>
    </xdr:to>
    <xdr:cxnSp macro="">
      <xdr:nvCxnSpPr>
        <xdr:cNvPr id="303" name="直線コネクタ 302"/>
        <xdr:cNvCxnSpPr/>
      </xdr:nvCxnSpPr>
      <xdr:spPr>
        <a:xfrm>
          <a:off x="6972300" y="6305423"/>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132334</xdr:rowOff>
    </xdr:from>
    <xdr:to>
      <xdr:col>15</xdr:col>
      <xdr:colOff>231775</xdr:colOff>
      <xdr:row>38</xdr:row>
      <xdr:rowOff>62485</xdr:rowOff>
    </xdr:to>
    <xdr:sp macro="" textlink="">
      <xdr:nvSpPr>
        <xdr:cNvPr id="313" name="円/楕円 312"/>
        <xdr:cNvSpPr/>
      </xdr:nvSpPr>
      <xdr:spPr>
        <a:xfrm>
          <a:off x="10426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110761</xdr:rowOff>
    </xdr:from>
    <xdr:ext cx="378565" cy="259045"/>
    <xdr:sp macro="" textlink="">
      <xdr:nvSpPr>
        <xdr:cNvPr id="314" name="労働費該当値テキスト"/>
        <xdr:cNvSpPr txBox="1"/>
      </xdr:nvSpPr>
      <xdr:spPr>
        <a:xfrm>
          <a:off x="10528300"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47371</xdr:rowOff>
    </xdr:from>
    <xdr:to>
      <xdr:col>14</xdr:col>
      <xdr:colOff>79375</xdr:colOff>
      <xdr:row>37</xdr:row>
      <xdr:rowOff>148971</xdr:rowOff>
    </xdr:to>
    <xdr:sp macro="" textlink="">
      <xdr:nvSpPr>
        <xdr:cNvPr id="315" name="円/楕円 314"/>
        <xdr:cNvSpPr/>
      </xdr:nvSpPr>
      <xdr:spPr>
        <a:xfrm>
          <a:off x="958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140098</xdr:rowOff>
    </xdr:from>
    <xdr:ext cx="378565" cy="259045"/>
    <xdr:sp macro="" textlink="">
      <xdr:nvSpPr>
        <xdr:cNvPr id="316" name="テキスト ボックス 315"/>
        <xdr:cNvSpPr txBox="1"/>
      </xdr:nvSpPr>
      <xdr:spPr>
        <a:xfrm>
          <a:off x="9450017"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46990</xdr:rowOff>
    </xdr:from>
    <xdr:to>
      <xdr:col>12</xdr:col>
      <xdr:colOff>561975</xdr:colOff>
      <xdr:row>37</xdr:row>
      <xdr:rowOff>148590</xdr:rowOff>
    </xdr:to>
    <xdr:sp macro="" textlink="">
      <xdr:nvSpPr>
        <xdr:cNvPr id="317" name="円/楕円 316"/>
        <xdr:cNvSpPr/>
      </xdr:nvSpPr>
      <xdr:spPr>
        <a:xfrm>
          <a:off x="869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139717</xdr:rowOff>
    </xdr:from>
    <xdr:ext cx="378565" cy="259045"/>
    <xdr:sp macro="" textlink="">
      <xdr:nvSpPr>
        <xdr:cNvPr id="318" name="テキスト ボックス 317"/>
        <xdr:cNvSpPr txBox="1"/>
      </xdr:nvSpPr>
      <xdr:spPr>
        <a:xfrm>
          <a:off x="8561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150622</xdr:rowOff>
    </xdr:from>
    <xdr:to>
      <xdr:col>11</xdr:col>
      <xdr:colOff>358775</xdr:colOff>
      <xdr:row>37</xdr:row>
      <xdr:rowOff>80772</xdr:rowOff>
    </xdr:to>
    <xdr:sp macro="" textlink="">
      <xdr:nvSpPr>
        <xdr:cNvPr id="319" name="円/楕円 318"/>
        <xdr:cNvSpPr/>
      </xdr:nvSpPr>
      <xdr:spPr>
        <a:xfrm>
          <a:off x="7810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71899</xdr:rowOff>
    </xdr:from>
    <xdr:ext cx="378565" cy="259045"/>
    <xdr:sp macro="" textlink="">
      <xdr:nvSpPr>
        <xdr:cNvPr id="320" name="テキスト ボックス 319"/>
        <xdr:cNvSpPr txBox="1"/>
      </xdr:nvSpPr>
      <xdr:spPr>
        <a:xfrm>
          <a:off x="7672017"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82423</xdr:rowOff>
    </xdr:from>
    <xdr:to>
      <xdr:col>10</xdr:col>
      <xdr:colOff>155575</xdr:colOff>
      <xdr:row>37</xdr:row>
      <xdr:rowOff>12573</xdr:rowOff>
    </xdr:to>
    <xdr:sp macro="" textlink="">
      <xdr:nvSpPr>
        <xdr:cNvPr id="321" name="円/楕円 320"/>
        <xdr:cNvSpPr/>
      </xdr:nvSpPr>
      <xdr:spPr>
        <a:xfrm>
          <a:off x="6921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3700</xdr:rowOff>
    </xdr:from>
    <xdr:ext cx="469744" cy="259045"/>
    <xdr:sp macro="" textlink="">
      <xdr:nvSpPr>
        <xdr:cNvPr id="322" name="テキスト ボックス 321"/>
        <xdr:cNvSpPr txBox="1"/>
      </xdr:nvSpPr>
      <xdr:spPr>
        <a:xfrm>
          <a:off x="6737427"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48260</xdr:rowOff>
    </xdr:from>
    <xdr:to>
      <xdr:col>15</xdr:col>
      <xdr:colOff>180975</xdr:colOff>
      <xdr:row>58</xdr:row>
      <xdr:rowOff>64719</xdr:rowOff>
    </xdr:to>
    <xdr:cxnSp macro="">
      <xdr:nvCxnSpPr>
        <xdr:cNvPr id="351" name="直線コネクタ 350"/>
        <xdr:cNvCxnSpPr/>
      </xdr:nvCxnSpPr>
      <xdr:spPr>
        <a:xfrm>
          <a:off x="9639300" y="999236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48260</xdr:rowOff>
    </xdr:from>
    <xdr:to>
      <xdr:col>14</xdr:col>
      <xdr:colOff>28575</xdr:colOff>
      <xdr:row>58</xdr:row>
      <xdr:rowOff>117373</xdr:rowOff>
    </xdr:to>
    <xdr:cxnSp macro="">
      <xdr:nvCxnSpPr>
        <xdr:cNvPr id="354" name="直線コネクタ 353"/>
        <xdr:cNvCxnSpPr/>
      </xdr:nvCxnSpPr>
      <xdr:spPr>
        <a:xfrm flipV="1">
          <a:off x="8750300" y="999236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114859</xdr:rowOff>
    </xdr:from>
    <xdr:to>
      <xdr:col>12</xdr:col>
      <xdr:colOff>511175</xdr:colOff>
      <xdr:row>58</xdr:row>
      <xdr:rowOff>117373</xdr:rowOff>
    </xdr:to>
    <xdr:cxnSp macro="">
      <xdr:nvCxnSpPr>
        <xdr:cNvPr id="357" name="直線コネクタ 356"/>
        <xdr:cNvCxnSpPr/>
      </xdr:nvCxnSpPr>
      <xdr:spPr>
        <a:xfrm>
          <a:off x="7861300" y="1005895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108610</xdr:rowOff>
    </xdr:from>
    <xdr:to>
      <xdr:col>11</xdr:col>
      <xdr:colOff>307975</xdr:colOff>
      <xdr:row>58</xdr:row>
      <xdr:rowOff>114859</xdr:rowOff>
    </xdr:to>
    <xdr:cxnSp macro="">
      <xdr:nvCxnSpPr>
        <xdr:cNvPr id="360" name="直線コネクタ 359"/>
        <xdr:cNvCxnSpPr/>
      </xdr:nvCxnSpPr>
      <xdr:spPr>
        <a:xfrm>
          <a:off x="6972300" y="10052710"/>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13919</xdr:rowOff>
    </xdr:from>
    <xdr:to>
      <xdr:col>15</xdr:col>
      <xdr:colOff>231775</xdr:colOff>
      <xdr:row>58</xdr:row>
      <xdr:rowOff>115519</xdr:rowOff>
    </xdr:to>
    <xdr:sp macro="" textlink="">
      <xdr:nvSpPr>
        <xdr:cNvPr id="370" name="円/楕円 369"/>
        <xdr:cNvSpPr/>
      </xdr:nvSpPr>
      <xdr:spPr>
        <a:xfrm>
          <a:off x="104267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163796</xdr:rowOff>
    </xdr:from>
    <xdr:ext cx="469744" cy="259045"/>
    <xdr:sp macro="" textlink="">
      <xdr:nvSpPr>
        <xdr:cNvPr id="371" name="農林水産業費該当値テキスト"/>
        <xdr:cNvSpPr txBox="1"/>
      </xdr:nvSpPr>
      <xdr:spPr>
        <a:xfrm>
          <a:off x="10528300"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168910</xdr:rowOff>
    </xdr:from>
    <xdr:to>
      <xdr:col>14</xdr:col>
      <xdr:colOff>79375</xdr:colOff>
      <xdr:row>58</xdr:row>
      <xdr:rowOff>99060</xdr:rowOff>
    </xdr:to>
    <xdr:sp macro="" textlink="">
      <xdr:nvSpPr>
        <xdr:cNvPr id="372" name="円/楕円 371"/>
        <xdr:cNvSpPr/>
      </xdr:nvSpPr>
      <xdr:spPr>
        <a:xfrm>
          <a:off x="9588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90187</xdr:rowOff>
    </xdr:from>
    <xdr:ext cx="469744" cy="259045"/>
    <xdr:sp macro="" textlink="">
      <xdr:nvSpPr>
        <xdr:cNvPr id="373" name="テキスト ボックス 372"/>
        <xdr:cNvSpPr txBox="1"/>
      </xdr:nvSpPr>
      <xdr:spPr>
        <a:xfrm>
          <a:off x="9404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66573</xdr:rowOff>
    </xdr:from>
    <xdr:to>
      <xdr:col>12</xdr:col>
      <xdr:colOff>561975</xdr:colOff>
      <xdr:row>58</xdr:row>
      <xdr:rowOff>168173</xdr:rowOff>
    </xdr:to>
    <xdr:sp macro="" textlink="">
      <xdr:nvSpPr>
        <xdr:cNvPr id="374" name="円/楕円 373"/>
        <xdr:cNvSpPr/>
      </xdr:nvSpPr>
      <xdr:spPr>
        <a:xfrm>
          <a:off x="8699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159300</xdr:rowOff>
    </xdr:from>
    <xdr:ext cx="469744" cy="259045"/>
    <xdr:sp macro="" textlink="">
      <xdr:nvSpPr>
        <xdr:cNvPr id="375" name="テキスト ボックス 374"/>
        <xdr:cNvSpPr txBox="1"/>
      </xdr:nvSpPr>
      <xdr:spPr>
        <a:xfrm>
          <a:off x="8515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64059</xdr:rowOff>
    </xdr:from>
    <xdr:to>
      <xdr:col>11</xdr:col>
      <xdr:colOff>358775</xdr:colOff>
      <xdr:row>58</xdr:row>
      <xdr:rowOff>165659</xdr:rowOff>
    </xdr:to>
    <xdr:sp macro="" textlink="">
      <xdr:nvSpPr>
        <xdr:cNvPr id="376" name="円/楕円 375"/>
        <xdr:cNvSpPr/>
      </xdr:nvSpPr>
      <xdr:spPr>
        <a:xfrm>
          <a:off x="7810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156786</xdr:rowOff>
    </xdr:from>
    <xdr:ext cx="469744" cy="259045"/>
    <xdr:sp macro="" textlink="">
      <xdr:nvSpPr>
        <xdr:cNvPr id="377" name="テキスト ボックス 376"/>
        <xdr:cNvSpPr txBox="1"/>
      </xdr:nvSpPr>
      <xdr:spPr>
        <a:xfrm>
          <a:off x="7626427"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57810</xdr:rowOff>
    </xdr:from>
    <xdr:to>
      <xdr:col>10</xdr:col>
      <xdr:colOff>155575</xdr:colOff>
      <xdr:row>58</xdr:row>
      <xdr:rowOff>159410</xdr:rowOff>
    </xdr:to>
    <xdr:sp macro="" textlink="">
      <xdr:nvSpPr>
        <xdr:cNvPr id="378" name="円/楕円 377"/>
        <xdr:cNvSpPr/>
      </xdr:nvSpPr>
      <xdr:spPr>
        <a:xfrm>
          <a:off x="6921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150537</xdr:rowOff>
    </xdr:from>
    <xdr:ext cx="469744" cy="259045"/>
    <xdr:sp macro="" textlink="">
      <xdr:nvSpPr>
        <xdr:cNvPr id="379" name="テキスト ボックス 378"/>
        <xdr:cNvSpPr txBox="1"/>
      </xdr:nvSpPr>
      <xdr:spPr>
        <a:xfrm>
          <a:off x="673742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167246</xdr:rowOff>
    </xdr:from>
    <xdr:to>
      <xdr:col>15</xdr:col>
      <xdr:colOff>180975</xdr:colOff>
      <xdr:row>78</xdr:row>
      <xdr:rowOff>2518</xdr:rowOff>
    </xdr:to>
    <xdr:cxnSp macro="">
      <xdr:nvCxnSpPr>
        <xdr:cNvPr id="406" name="直線コネクタ 405"/>
        <xdr:cNvCxnSpPr/>
      </xdr:nvCxnSpPr>
      <xdr:spPr>
        <a:xfrm>
          <a:off x="9639300" y="13368896"/>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167246</xdr:rowOff>
    </xdr:from>
    <xdr:to>
      <xdr:col>14</xdr:col>
      <xdr:colOff>28575</xdr:colOff>
      <xdr:row>78</xdr:row>
      <xdr:rowOff>32029</xdr:rowOff>
    </xdr:to>
    <xdr:cxnSp macro="">
      <xdr:nvCxnSpPr>
        <xdr:cNvPr id="409" name="直線コネクタ 408"/>
        <xdr:cNvCxnSpPr/>
      </xdr:nvCxnSpPr>
      <xdr:spPr>
        <a:xfrm flipV="1">
          <a:off x="8750300" y="1336889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164731</xdr:rowOff>
    </xdr:from>
    <xdr:to>
      <xdr:col>12</xdr:col>
      <xdr:colOff>511175</xdr:colOff>
      <xdr:row>78</xdr:row>
      <xdr:rowOff>32029</xdr:rowOff>
    </xdr:to>
    <xdr:cxnSp macro="">
      <xdr:nvCxnSpPr>
        <xdr:cNvPr id="412" name="直線コネクタ 411"/>
        <xdr:cNvCxnSpPr/>
      </xdr:nvCxnSpPr>
      <xdr:spPr>
        <a:xfrm>
          <a:off x="7861300" y="13366381"/>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164731</xdr:rowOff>
    </xdr:from>
    <xdr:to>
      <xdr:col>11</xdr:col>
      <xdr:colOff>307975</xdr:colOff>
      <xdr:row>78</xdr:row>
      <xdr:rowOff>9696</xdr:rowOff>
    </xdr:to>
    <xdr:cxnSp macro="">
      <xdr:nvCxnSpPr>
        <xdr:cNvPr id="415" name="直線コネクタ 414"/>
        <xdr:cNvCxnSpPr/>
      </xdr:nvCxnSpPr>
      <xdr:spPr>
        <a:xfrm flipV="1">
          <a:off x="6972300" y="13366381"/>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123168</xdr:rowOff>
    </xdr:from>
    <xdr:to>
      <xdr:col>15</xdr:col>
      <xdr:colOff>231775</xdr:colOff>
      <xdr:row>78</xdr:row>
      <xdr:rowOff>53318</xdr:rowOff>
    </xdr:to>
    <xdr:sp macro="" textlink="">
      <xdr:nvSpPr>
        <xdr:cNvPr id="425" name="円/楕円 424"/>
        <xdr:cNvSpPr/>
      </xdr:nvSpPr>
      <xdr:spPr>
        <a:xfrm>
          <a:off x="10426700" y="133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38095</xdr:rowOff>
    </xdr:from>
    <xdr:ext cx="469744" cy="259045"/>
    <xdr:sp macro="" textlink="">
      <xdr:nvSpPr>
        <xdr:cNvPr id="426" name="商工費該当値テキスト"/>
        <xdr:cNvSpPr txBox="1"/>
      </xdr:nvSpPr>
      <xdr:spPr>
        <a:xfrm>
          <a:off x="10528300" y="132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116446</xdr:rowOff>
    </xdr:from>
    <xdr:to>
      <xdr:col>14</xdr:col>
      <xdr:colOff>79375</xdr:colOff>
      <xdr:row>78</xdr:row>
      <xdr:rowOff>46596</xdr:rowOff>
    </xdr:to>
    <xdr:sp macro="" textlink="">
      <xdr:nvSpPr>
        <xdr:cNvPr id="427" name="円/楕円 426"/>
        <xdr:cNvSpPr/>
      </xdr:nvSpPr>
      <xdr:spPr>
        <a:xfrm>
          <a:off x="9588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37723</xdr:rowOff>
    </xdr:from>
    <xdr:ext cx="469744" cy="259045"/>
    <xdr:sp macro="" textlink="">
      <xdr:nvSpPr>
        <xdr:cNvPr id="428" name="テキスト ボックス 427"/>
        <xdr:cNvSpPr txBox="1"/>
      </xdr:nvSpPr>
      <xdr:spPr>
        <a:xfrm>
          <a:off x="9404427" y="134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152679</xdr:rowOff>
    </xdr:from>
    <xdr:to>
      <xdr:col>12</xdr:col>
      <xdr:colOff>561975</xdr:colOff>
      <xdr:row>78</xdr:row>
      <xdr:rowOff>82829</xdr:rowOff>
    </xdr:to>
    <xdr:sp macro="" textlink="">
      <xdr:nvSpPr>
        <xdr:cNvPr id="429" name="円/楕円 428"/>
        <xdr:cNvSpPr/>
      </xdr:nvSpPr>
      <xdr:spPr>
        <a:xfrm>
          <a:off x="8699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73956</xdr:rowOff>
    </xdr:from>
    <xdr:ext cx="469744" cy="259045"/>
    <xdr:sp macro="" textlink="">
      <xdr:nvSpPr>
        <xdr:cNvPr id="430" name="テキスト ボックス 429"/>
        <xdr:cNvSpPr txBox="1"/>
      </xdr:nvSpPr>
      <xdr:spPr>
        <a:xfrm>
          <a:off x="8515427"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113931</xdr:rowOff>
    </xdr:from>
    <xdr:to>
      <xdr:col>11</xdr:col>
      <xdr:colOff>358775</xdr:colOff>
      <xdr:row>78</xdr:row>
      <xdr:rowOff>44081</xdr:rowOff>
    </xdr:to>
    <xdr:sp macro="" textlink="">
      <xdr:nvSpPr>
        <xdr:cNvPr id="431" name="円/楕円 430"/>
        <xdr:cNvSpPr/>
      </xdr:nvSpPr>
      <xdr:spPr>
        <a:xfrm>
          <a:off x="7810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35208</xdr:rowOff>
    </xdr:from>
    <xdr:ext cx="469744" cy="259045"/>
    <xdr:sp macro="" textlink="">
      <xdr:nvSpPr>
        <xdr:cNvPr id="432" name="テキスト ボックス 431"/>
        <xdr:cNvSpPr txBox="1"/>
      </xdr:nvSpPr>
      <xdr:spPr>
        <a:xfrm>
          <a:off x="7626427" y="134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130346</xdr:rowOff>
    </xdr:from>
    <xdr:to>
      <xdr:col>10</xdr:col>
      <xdr:colOff>155575</xdr:colOff>
      <xdr:row>78</xdr:row>
      <xdr:rowOff>60496</xdr:rowOff>
    </xdr:to>
    <xdr:sp macro="" textlink="">
      <xdr:nvSpPr>
        <xdr:cNvPr id="433" name="円/楕円 432"/>
        <xdr:cNvSpPr/>
      </xdr:nvSpPr>
      <xdr:spPr>
        <a:xfrm>
          <a:off x="6921500" y="133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51623</xdr:rowOff>
    </xdr:from>
    <xdr:ext cx="469744" cy="259045"/>
    <xdr:sp macro="" textlink="">
      <xdr:nvSpPr>
        <xdr:cNvPr id="434" name="テキスト ボックス 433"/>
        <xdr:cNvSpPr txBox="1"/>
      </xdr:nvSpPr>
      <xdr:spPr>
        <a:xfrm>
          <a:off x="6737427" y="134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123160</xdr:rowOff>
    </xdr:from>
    <xdr:to>
      <xdr:col>15</xdr:col>
      <xdr:colOff>180975</xdr:colOff>
      <xdr:row>98</xdr:row>
      <xdr:rowOff>141137</xdr:rowOff>
    </xdr:to>
    <xdr:cxnSp macro="">
      <xdr:nvCxnSpPr>
        <xdr:cNvPr id="466" name="直線コネクタ 465"/>
        <xdr:cNvCxnSpPr/>
      </xdr:nvCxnSpPr>
      <xdr:spPr>
        <a:xfrm>
          <a:off x="9639300" y="16925260"/>
          <a:ext cx="8382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166870</xdr:rowOff>
    </xdr:from>
    <xdr:to>
      <xdr:col>14</xdr:col>
      <xdr:colOff>28575</xdr:colOff>
      <xdr:row>98</xdr:row>
      <xdr:rowOff>123160</xdr:rowOff>
    </xdr:to>
    <xdr:cxnSp macro="">
      <xdr:nvCxnSpPr>
        <xdr:cNvPr id="469" name="直線コネクタ 468"/>
        <xdr:cNvCxnSpPr/>
      </xdr:nvCxnSpPr>
      <xdr:spPr>
        <a:xfrm>
          <a:off x="8750300" y="16797520"/>
          <a:ext cx="8890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166870</xdr:rowOff>
    </xdr:from>
    <xdr:to>
      <xdr:col>12</xdr:col>
      <xdr:colOff>511175</xdr:colOff>
      <xdr:row>98</xdr:row>
      <xdr:rowOff>35164</xdr:rowOff>
    </xdr:to>
    <xdr:cxnSp macro="">
      <xdr:nvCxnSpPr>
        <xdr:cNvPr id="472" name="直線コネクタ 471"/>
        <xdr:cNvCxnSpPr/>
      </xdr:nvCxnSpPr>
      <xdr:spPr>
        <a:xfrm flipV="1">
          <a:off x="7861300" y="16797520"/>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35164</xdr:rowOff>
    </xdr:from>
    <xdr:to>
      <xdr:col>11</xdr:col>
      <xdr:colOff>307975</xdr:colOff>
      <xdr:row>98</xdr:row>
      <xdr:rowOff>56065</xdr:rowOff>
    </xdr:to>
    <xdr:cxnSp macro="">
      <xdr:nvCxnSpPr>
        <xdr:cNvPr id="475" name="直線コネクタ 474"/>
        <xdr:cNvCxnSpPr/>
      </xdr:nvCxnSpPr>
      <xdr:spPr>
        <a:xfrm flipV="1">
          <a:off x="6972300" y="1683726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90337</xdr:rowOff>
    </xdr:from>
    <xdr:to>
      <xdr:col>15</xdr:col>
      <xdr:colOff>231775</xdr:colOff>
      <xdr:row>99</xdr:row>
      <xdr:rowOff>20487</xdr:rowOff>
    </xdr:to>
    <xdr:sp macro="" textlink="">
      <xdr:nvSpPr>
        <xdr:cNvPr id="485" name="円/楕円 484"/>
        <xdr:cNvSpPr/>
      </xdr:nvSpPr>
      <xdr:spPr>
        <a:xfrm>
          <a:off x="10426700" y="16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5264</xdr:rowOff>
    </xdr:from>
    <xdr:ext cx="534377" cy="259045"/>
    <xdr:sp macro="" textlink="">
      <xdr:nvSpPr>
        <xdr:cNvPr id="486" name="土木費該当値テキスト"/>
        <xdr:cNvSpPr txBox="1"/>
      </xdr:nvSpPr>
      <xdr:spPr>
        <a:xfrm>
          <a:off x="10528300" y="168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72360</xdr:rowOff>
    </xdr:from>
    <xdr:to>
      <xdr:col>14</xdr:col>
      <xdr:colOff>79375</xdr:colOff>
      <xdr:row>99</xdr:row>
      <xdr:rowOff>2510</xdr:rowOff>
    </xdr:to>
    <xdr:sp macro="" textlink="">
      <xdr:nvSpPr>
        <xdr:cNvPr id="487" name="円/楕円 486"/>
        <xdr:cNvSpPr/>
      </xdr:nvSpPr>
      <xdr:spPr>
        <a:xfrm>
          <a:off x="9588500" y="16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165087</xdr:rowOff>
    </xdr:from>
    <xdr:ext cx="534377" cy="259045"/>
    <xdr:sp macro="" textlink="">
      <xdr:nvSpPr>
        <xdr:cNvPr id="488" name="テキスト ボックス 487"/>
        <xdr:cNvSpPr txBox="1"/>
      </xdr:nvSpPr>
      <xdr:spPr>
        <a:xfrm>
          <a:off x="9372111" y="16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116070</xdr:rowOff>
    </xdr:from>
    <xdr:to>
      <xdr:col>12</xdr:col>
      <xdr:colOff>561975</xdr:colOff>
      <xdr:row>98</xdr:row>
      <xdr:rowOff>46220</xdr:rowOff>
    </xdr:to>
    <xdr:sp macro="" textlink="">
      <xdr:nvSpPr>
        <xdr:cNvPr id="489" name="円/楕円 488"/>
        <xdr:cNvSpPr/>
      </xdr:nvSpPr>
      <xdr:spPr>
        <a:xfrm>
          <a:off x="8699500" y="167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37347</xdr:rowOff>
    </xdr:from>
    <xdr:ext cx="534377" cy="259045"/>
    <xdr:sp macro="" textlink="">
      <xdr:nvSpPr>
        <xdr:cNvPr id="490" name="テキスト ボックス 489"/>
        <xdr:cNvSpPr txBox="1"/>
      </xdr:nvSpPr>
      <xdr:spPr>
        <a:xfrm>
          <a:off x="8483111" y="168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155814</xdr:rowOff>
    </xdr:from>
    <xdr:to>
      <xdr:col>11</xdr:col>
      <xdr:colOff>358775</xdr:colOff>
      <xdr:row>98</xdr:row>
      <xdr:rowOff>85964</xdr:rowOff>
    </xdr:to>
    <xdr:sp macro="" textlink="">
      <xdr:nvSpPr>
        <xdr:cNvPr id="491" name="円/楕円 490"/>
        <xdr:cNvSpPr/>
      </xdr:nvSpPr>
      <xdr:spPr>
        <a:xfrm>
          <a:off x="7810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77091</xdr:rowOff>
    </xdr:from>
    <xdr:ext cx="534377" cy="259045"/>
    <xdr:sp macro="" textlink="">
      <xdr:nvSpPr>
        <xdr:cNvPr id="492" name="テキスト ボックス 491"/>
        <xdr:cNvSpPr txBox="1"/>
      </xdr:nvSpPr>
      <xdr:spPr>
        <a:xfrm>
          <a:off x="7594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5265</xdr:rowOff>
    </xdr:from>
    <xdr:to>
      <xdr:col>10</xdr:col>
      <xdr:colOff>155575</xdr:colOff>
      <xdr:row>98</xdr:row>
      <xdr:rowOff>106865</xdr:rowOff>
    </xdr:to>
    <xdr:sp macro="" textlink="">
      <xdr:nvSpPr>
        <xdr:cNvPr id="493" name="円/楕円 492"/>
        <xdr:cNvSpPr/>
      </xdr:nvSpPr>
      <xdr:spPr>
        <a:xfrm>
          <a:off x="6921500" y="168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97992</xdr:rowOff>
    </xdr:from>
    <xdr:ext cx="534377" cy="259045"/>
    <xdr:sp macro="" textlink="">
      <xdr:nvSpPr>
        <xdr:cNvPr id="494" name="テキスト ボックス 493"/>
        <xdr:cNvSpPr txBox="1"/>
      </xdr:nvSpPr>
      <xdr:spPr>
        <a:xfrm>
          <a:off x="6705111" y="169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7798</xdr:rowOff>
    </xdr:from>
    <xdr:to>
      <xdr:col>23</xdr:col>
      <xdr:colOff>517525</xdr:colOff>
      <xdr:row>36</xdr:row>
      <xdr:rowOff>82626</xdr:rowOff>
    </xdr:to>
    <xdr:cxnSp macro="">
      <xdr:nvCxnSpPr>
        <xdr:cNvPr id="524" name="直線コネクタ 523"/>
        <xdr:cNvCxnSpPr/>
      </xdr:nvCxnSpPr>
      <xdr:spPr>
        <a:xfrm flipV="1">
          <a:off x="15481300" y="6179998"/>
          <a:ext cx="8382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70053</xdr:rowOff>
    </xdr:from>
    <xdr:to>
      <xdr:col>22</xdr:col>
      <xdr:colOff>365125</xdr:colOff>
      <xdr:row>36</xdr:row>
      <xdr:rowOff>82626</xdr:rowOff>
    </xdr:to>
    <xdr:cxnSp macro="">
      <xdr:nvCxnSpPr>
        <xdr:cNvPr id="527" name="直線コネクタ 526"/>
        <xdr:cNvCxnSpPr/>
      </xdr:nvCxnSpPr>
      <xdr:spPr>
        <a:xfrm>
          <a:off x="14592300" y="62422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64491</xdr:rowOff>
    </xdr:from>
    <xdr:to>
      <xdr:col>21</xdr:col>
      <xdr:colOff>161925</xdr:colOff>
      <xdr:row>36</xdr:row>
      <xdr:rowOff>70053</xdr:rowOff>
    </xdr:to>
    <xdr:cxnSp macro="">
      <xdr:nvCxnSpPr>
        <xdr:cNvPr id="530" name="直線コネクタ 529"/>
        <xdr:cNvCxnSpPr/>
      </xdr:nvCxnSpPr>
      <xdr:spPr>
        <a:xfrm>
          <a:off x="13703300" y="6236691"/>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29744</xdr:rowOff>
    </xdr:from>
    <xdr:to>
      <xdr:col>19</xdr:col>
      <xdr:colOff>644525</xdr:colOff>
      <xdr:row>36</xdr:row>
      <xdr:rowOff>64491</xdr:rowOff>
    </xdr:to>
    <xdr:cxnSp macro="">
      <xdr:nvCxnSpPr>
        <xdr:cNvPr id="533" name="直線コネクタ 532"/>
        <xdr:cNvCxnSpPr/>
      </xdr:nvCxnSpPr>
      <xdr:spPr>
        <a:xfrm>
          <a:off x="12814300" y="620194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128448</xdr:rowOff>
    </xdr:from>
    <xdr:to>
      <xdr:col>23</xdr:col>
      <xdr:colOff>568325</xdr:colOff>
      <xdr:row>36</xdr:row>
      <xdr:rowOff>58598</xdr:rowOff>
    </xdr:to>
    <xdr:sp macro="" textlink="">
      <xdr:nvSpPr>
        <xdr:cNvPr id="543" name="円/楕円 542"/>
        <xdr:cNvSpPr/>
      </xdr:nvSpPr>
      <xdr:spPr>
        <a:xfrm>
          <a:off x="16268700" y="61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151325</xdr:rowOff>
    </xdr:from>
    <xdr:ext cx="534377" cy="259045"/>
    <xdr:sp macro="" textlink="">
      <xdr:nvSpPr>
        <xdr:cNvPr id="544" name="消防費該当値テキスト"/>
        <xdr:cNvSpPr txBox="1"/>
      </xdr:nvSpPr>
      <xdr:spPr>
        <a:xfrm>
          <a:off x="16370300"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31826</xdr:rowOff>
    </xdr:from>
    <xdr:to>
      <xdr:col>22</xdr:col>
      <xdr:colOff>415925</xdr:colOff>
      <xdr:row>36</xdr:row>
      <xdr:rowOff>133426</xdr:rowOff>
    </xdr:to>
    <xdr:sp macro="" textlink="">
      <xdr:nvSpPr>
        <xdr:cNvPr id="545" name="円/楕円 544"/>
        <xdr:cNvSpPr/>
      </xdr:nvSpPr>
      <xdr:spPr>
        <a:xfrm>
          <a:off x="15430500" y="6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124553</xdr:rowOff>
    </xdr:from>
    <xdr:ext cx="534377" cy="259045"/>
    <xdr:sp macro="" textlink="">
      <xdr:nvSpPr>
        <xdr:cNvPr id="546" name="テキスト ボックス 545"/>
        <xdr:cNvSpPr txBox="1"/>
      </xdr:nvSpPr>
      <xdr:spPr>
        <a:xfrm>
          <a:off x="15214111" y="62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19253</xdr:rowOff>
    </xdr:from>
    <xdr:to>
      <xdr:col>21</xdr:col>
      <xdr:colOff>212725</xdr:colOff>
      <xdr:row>36</xdr:row>
      <xdr:rowOff>120853</xdr:rowOff>
    </xdr:to>
    <xdr:sp macro="" textlink="">
      <xdr:nvSpPr>
        <xdr:cNvPr id="547" name="円/楕円 546"/>
        <xdr:cNvSpPr/>
      </xdr:nvSpPr>
      <xdr:spPr>
        <a:xfrm>
          <a:off x="14541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111980</xdr:rowOff>
    </xdr:from>
    <xdr:ext cx="534377" cy="259045"/>
    <xdr:sp macro="" textlink="">
      <xdr:nvSpPr>
        <xdr:cNvPr id="548" name="テキスト ボックス 547"/>
        <xdr:cNvSpPr txBox="1"/>
      </xdr:nvSpPr>
      <xdr:spPr>
        <a:xfrm>
          <a:off x="14325111" y="62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13691</xdr:rowOff>
    </xdr:from>
    <xdr:to>
      <xdr:col>20</xdr:col>
      <xdr:colOff>9525</xdr:colOff>
      <xdr:row>36</xdr:row>
      <xdr:rowOff>115291</xdr:rowOff>
    </xdr:to>
    <xdr:sp macro="" textlink="">
      <xdr:nvSpPr>
        <xdr:cNvPr id="549" name="円/楕円 548"/>
        <xdr:cNvSpPr/>
      </xdr:nvSpPr>
      <xdr:spPr>
        <a:xfrm>
          <a:off x="13652500" y="61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106418</xdr:rowOff>
    </xdr:from>
    <xdr:ext cx="534377" cy="259045"/>
    <xdr:sp macro="" textlink="">
      <xdr:nvSpPr>
        <xdr:cNvPr id="550" name="テキスト ボックス 549"/>
        <xdr:cNvSpPr txBox="1"/>
      </xdr:nvSpPr>
      <xdr:spPr>
        <a:xfrm>
          <a:off x="13436111" y="627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150394</xdr:rowOff>
    </xdr:from>
    <xdr:to>
      <xdr:col>18</xdr:col>
      <xdr:colOff>492125</xdr:colOff>
      <xdr:row>36</xdr:row>
      <xdr:rowOff>80544</xdr:rowOff>
    </xdr:to>
    <xdr:sp macro="" textlink="">
      <xdr:nvSpPr>
        <xdr:cNvPr id="551" name="円/楕円 550"/>
        <xdr:cNvSpPr/>
      </xdr:nvSpPr>
      <xdr:spPr>
        <a:xfrm>
          <a:off x="12763500" y="61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97071</xdr:rowOff>
    </xdr:from>
    <xdr:ext cx="534377" cy="259045"/>
    <xdr:sp macro="" textlink="">
      <xdr:nvSpPr>
        <xdr:cNvPr id="552" name="テキスト ボックス 551"/>
        <xdr:cNvSpPr txBox="1"/>
      </xdr:nvSpPr>
      <xdr:spPr>
        <a:xfrm>
          <a:off x="12547111" y="59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153743</xdr:rowOff>
    </xdr:from>
    <xdr:to>
      <xdr:col>23</xdr:col>
      <xdr:colOff>517525</xdr:colOff>
      <xdr:row>56</xdr:row>
      <xdr:rowOff>168046</xdr:rowOff>
    </xdr:to>
    <xdr:cxnSp macro="">
      <xdr:nvCxnSpPr>
        <xdr:cNvPr id="584" name="直線コネクタ 583"/>
        <xdr:cNvCxnSpPr/>
      </xdr:nvCxnSpPr>
      <xdr:spPr>
        <a:xfrm flipV="1">
          <a:off x="15481300" y="9583493"/>
          <a:ext cx="838200" cy="1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168046</xdr:rowOff>
    </xdr:from>
    <xdr:to>
      <xdr:col>22</xdr:col>
      <xdr:colOff>365125</xdr:colOff>
      <xdr:row>56</xdr:row>
      <xdr:rowOff>168700</xdr:rowOff>
    </xdr:to>
    <xdr:cxnSp macro="">
      <xdr:nvCxnSpPr>
        <xdr:cNvPr id="587" name="直線コネクタ 586"/>
        <xdr:cNvCxnSpPr/>
      </xdr:nvCxnSpPr>
      <xdr:spPr>
        <a:xfrm flipV="1">
          <a:off x="14592300" y="976924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168700</xdr:rowOff>
    </xdr:from>
    <xdr:to>
      <xdr:col>21</xdr:col>
      <xdr:colOff>161925</xdr:colOff>
      <xdr:row>57</xdr:row>
      <xdr:rowOff>99271</xdr:rowOff>
    </xdr:to>
    <xdr:cxnSp macro="">
      <xdr:nvCxnSpPr>
        <xdr:cNvPr id="590" name="直線コネクタ 589"/>
        <xdr:cNvCxnSpPr/>
      </xdr:nvCxnSpPr>
      <xdr:spPr>
        <a:xfrm flipV="1">
          <a:off x="13703300" y="9769900"/>
          <a:ext cx="8890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101719</xdr:rowOff>
    </xdr:from>
    <xdr:to>
      <xdr:col>19</xdr:col>
      <xdr:colOff>644525</xdr:colOff>
      <xdr:row>57</xdr:row>
      <xdr:rowOff>99271</xdr:rowOff>
    </xdr:to>
    <xdr:cxnSp macro="">
      <xdr:nvCxnSpPr>
        <xdr:cNvPr id="593" name="直線コネクタ 592"/>
        <xdr:cNvCxnSpPr/>
      </xdr:nvCxnSpPr>
      <xdr:spPr>
        <a:xfrm>
          <a:off x="12814300" y="9702919"/>
          <a:ext cx="889000" cy="16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102943</xdr:rowOff>
    </xdr:from>
    <xdr:to>
      <xdr:col>23</xdr:col>
      <xdr:colOff>568325</xdr:colOff>
      <xdr:row>56</xdr:row>
      <xdr:rowOff>33093</xdr:rowOff>
    </xdr:to>
    <xdr:sp macro="" textlink="">
      <xdr:nvSpPr>
        <xdr:cNvPr id="603" name="円/楕円 602"/>
        <xdr:cNvSpPr/>
      </xdr:nvSpPr>
      <xdr:spPr>
        <a:xfrm>
          <a:off x="16268700" y="95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81370</xdr:rowOff>
    </xdr:from>
    <xdr:ext cx="534377" cy="259045"/>
    <xdr:sp macro="" textlink="">
      <xdr:nvSpPr>
        <xdr:cNvPr id="604" name="教育費該当値テキスト"/>
        <xdr:cNvSpPr txBox="1"/>
      </xdr:nvSpPr>
      <xdr:spPr>
        <a:xfrm>
          <a:off x="16370300" y="95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117246</xdr:rowOff>
    </xdr:from>
    <xdr:to>
      <xdr:col>22</xdr:col>
      <xdr:colOff>415925</xdr:colOff>
      <xdr:row>57</xdr:row>
      <xdr:rowOff>47396</xdr:rowOff>
    </xdr:to>
    <xdr:sp macro="" textlink="">
      <xdr:nvSpPr>
        <xdr:cNvPr id="605" name="円/楕円 604"/>
        <xdr:cNvSpPr/>
      </xdr:nvSpPr>
      <xdr:spPr>
        <a:xfrm>
          <a:off x="15430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38523</xdr:rowOff>
    </xdr:from>
    <xdr:ext cx="534377" cy="259045"/>
    <xdr:sp macro="" textlink="">
      <xdr:nvSpPr>
        <xdr:cNvPr id="606" name="テキスト ボックス 605"/>
        <xdr:cNvSpPr txBox="1"/>
      </xdr:nvSpPr>
      <xdr:spPr>
        <a:xfrm>
          <a:off x="15214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117900</xdr:rowOff>
    </xdr:from>
    <xdr:to>
      <xdr:col>21</xdr:col>
      <xdr:colOff>212725</xdr:colOff>
      <xdr:row>57</xdr:row>
      <xdr:rowOff>48050</xdr:rowOff>
    </xdr:to>
    <xdr:sp macro="" textlink="">
      <xdr:nvSpPr>
        <xdr:cNvPr id="607" name="円/楕円 606"/>
        <xdr:cNvSpPr/>
      </xdr:nvSpPr>
      <xdr:spPr>
        <a:xfrm>
          <a:off x="145415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39177</xdr:rowOff>
    </xdr:from>
    <xdr:ext cx="534377" cy="259045"/>
    <xdr:sp macro="" textlink="">
      <xdr:nvSpPr>
        <xdr:cNvPr id="608" name="テキスト ボックス 607"/>
        <xdr:cNvSpPr txBox="1"/>
      </xdr:nvSpPr>
      <xdr:spPr>
        <a:xfrm>
          <a:off x="14325111"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48471</xdr:rowOff>
    </xdr:from>
    <xdr:to>
      <xdr:col>20</xdr:col>
      <xdr:colOff>9525</xdr:colOff>
      <xdr:row>57</xdr:row>
      <xdr:rowOff>150071</xdr:rowOff>
    </xdr:to>
    <xdr:sp macro="" textlink="">
      <xdr:nvSpPr>
        <xdr:cNvPr id="609" name="円/楕円 608"/>
        <xdr:cNvSpPr/>
      </xdr:nvSpPr>
      <xdr:spPr>
        <a:xfrm>
          <a:off x="13652500" y="98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141198</xdr:rowOff>
    </xdr:from>
    <xdr:ext cx="534377" cy="259045"/>
    <xdr:sp macro="" textlink="">
      <xdr:nvSpPr>
        <xdr:cNvPr id="610" name="テキスト ボックス 609"/>
        <xdr:cNvSpPr txBox="1"/>
      </xdr:nvSpPr>
      <xdr:spPr>
        <a:xfrm>
          <a:off x="13436111" y="99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50919</xdr:rowOff>
    </xdr:from>
    <xdr:to>
      <xdr:col>18</xdr:col>
      <xdr:colOff>492125</xdr:colOff>
      <xdr:row>56</xdr:row>
      <xdr:rowOff>152519</xdr:rowOff>
    </xdr:to>
    <xdr:sp macro="" textlink="">
      <xdr:nvSpPr>
        <xdr:cNvPr id="611" name="円/楕円 610"/>
        <xdr:cNvSpPr/>
      </xdr:nvSpPr>
      <xdr:spPr>
        <a:xfrm>
          <a:off x="12763500" y="965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143646</xdr:rowOff>
    </xdr:from>
    <xdr:ext cx="534377" cy="259045"/>
    <xdr:sp macro="" textlink="">
      <xdr:nvSpPr>
        <xdr:cNvPr id="612" name="テキスト ボックス 611"/>
        <xdr:cNvSpPr txBox="1"/>
      </xdr:nvSpPr>
      <xdr:spPr>
        <a:xfrm>
          <a:off x="12547111" y="97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35153</xdr:rowOff>
    </xdr:from>
    <xdr:to>
      <xdr:col>19</xdr:col>
      <xdr:colOff>644525</xdr:colOff>
      <xdr:row>79</xdr:row>
      <xdr:rowOff>44450</xdr:rowOff>
    </xdr:to>
    <xdr:cxnSp macro="">
      <xdr:nvCxnSpPr>
        <xdr:cNvPr id="650" name="直線コネクタ 649"/>
        <xdr:cNvCxnSpPr/>
      </xdr:nvCxnSpPr>
      <xdr:spPr>
        <a:xfrm>
          <a:off x="12814300" y="1357970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249299" cy="259045"/>
    <xdr:sp macro="" textlink="">
      <xdr:nvSpPr>
        <xdr:cNvPr id="661" name="災害復旧費該当値テキスト"/>
        <xdr:cNvSpPr txBox="1"/>
      </xdr:nvSpPr>
      <xdr:spPr>
        <a:xfrm>
          <a:off x="16370300" y="13477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155803</xdr:rowOff>
    </xdr:from>
    <xdr:to>
      <xdr:col>18</xdr:col>
      <xdr:colOff>492125</xdr:colOff>
      <xdr:row>79</xdr:row>
      <xdr:rowOff>85953</xdr:rowOff>
    </xdr:to>
    <xdr:sp macro="" textlink="">
      <xdr:nvSpPr>
        <xdr:cNvPr id="668" name="円/楕円 667"/>
        <xdr:cNvSpPr/>
      </xdr:nvSpPr>
      <xdr:spPr>
        <a:xfrm>
          <a:off x="12763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77080</xdr:rowOff>
    </xdr:from>
    <xdr:ext cx="378565" cy="259045"/>
    <xdr:sp macro="" textlink="">
      <xdr:nvSpPr>
        <xdr:cNvPr id="669" name="テキスト ボックス 668"/>
        <xdr:cNvSpPr txBox="1"/>
      </xdr:nvSpPr>
      <xdr:spPr>
        <a:xfrm>
          <a:off x="12625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141483</xdr:rowOff>
    </xdr:from>
    <xdr:to>
      <xdr:col>23</xdr:col>
      <xdr:colOff>517525</xdr:colOff>
      <xdr:row>98</xdr:row>
      <xdr:rowOff>23388</xdr:rowOff>
    </xdr:to>
    <xdr:cxnSp macro="">
      <xdr:nvCxnSpPr>
        <xdr:cNvPr id="697" name="直線コネクタ 696"/>
        <xdr:cNvCxnSpPr/>
      </xdr:nvCxnSpPr>
      <xdr:spPr>
        <a:xfrm>
          <a:off x="15481300" y="16772133"/>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104222</xdr:rowOff>
    </xdr:from>
    <xdr:to>
      <xdr:col>22</xdr:col>
      <xdr:colOff>365125</xdr:colOff>
      <xdr:row>97</xdr:row>
      <xdr:rowOff>141483</xdr:rowOff>
    </xdr:to>
    <xdr:cxnSp macro="">
      <xdr:nvCxnSpPr>
        <xdr:cNvPr id="700" name="直線コネクタ 699"/>
        <xdr:cNvCxnSpPr/>
      </xdr:nvCxnSpPr>
      <xdr:spPr>
        <a:xfrm>
          <a:off x="14592300" y="1673487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104130</xdr:rowOff>
    </xdr:from>
    <xdr:to>
      <xdr:col>21</xdr:col>
      <xdr:colOff>161925</xdr:colOff>
      <xdr:row>97</xdr:row>
      <xdr:rowOff>104222</xdr:rowOff>
    </xdr:to>
    <xdr:cxnSp macro="">
      <xdr:nvCxnSpPr>
        <xdr:cNvPr id="703" name="直線コネクタ 702"/>
        <xdr:cNvCxnSpPr/>
      </xdr:nvCxnSpPr>
      <xdr:spPr>
        <a:xfrm>
          <a:off x="13703300" y="1673478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104130</xdr:rowOff>
    </xdr:from>
    <xdr:to>
      <xdr:col>19</xdr:col>
      <xdr:colOff>644525</xdr:colOff>
      <xdr:row>97</xdr:row>
      <xdr:rowOff>138374</xdr:rowOff>
    </xdr:to>
    <xdr:cxnSp macro="">
      <xdr:nvCxnSpPr>
        <xdr:cNvPr id="706" name="直線コネクタ 705"/>
        <xdr:cNvCxnSpPr/>
      </xdr:nvCxnSpPr>
      <xdr:spPr>
        <a:xfrm flipV="1">
          <a:off x="12814300" y="16734780"/>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144038</xdr:rowOff>
    </xdr:from>
    <xdr:to>
      <xdr:col>23</xdr:col>
      <xdr:colOff>568325</xdr:colOff>
      <xdr:row>98</xdr:row>
      <xdr:rowOff>74188</xdr:rowOff>
    </xdr:to>
    <xdr:sp macro="" textlink="">
      <xdr:nvSpPr>
        <xdr:cNvPr id="716" name="円/楕円 715"/>
        <xdr:cNvSpPr/>
      </xdr:nvSpPr>
      <xdr:spPr>
        <a:xfrm>
          <a:off x="162687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122465</xdr:rowOff>
    </xdr:from>
    <xdr:ext cx="534377" cy="259045"/>
    <xdr:sp macro="" textlink="">
      <xdr:nvSpPr>
        <xdr:cNvPr id="717" name="公債費該当値テキスト"/>
        <xdr:cNvSpPr txBox="1"/>
      </xdr:nvSpPr>
      <xdr:spPr>
        <a:xfrm>
          <a:off x="16370300" y="1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90683</xdr:rowOff>
    </xdr:from>
    <xdr:to>
      <xdr:col>22</xdr:col>
      <xdr:colOff>415925</xdr:colOff>
      <xdr:row>98</xdr:row>
      <xdr:rowOff>20833</xdr:rowOff>
    </xdr:to>
    <xdr:sp macro="" textlink="">
      <xdr:nvSpPr>
        <xdr:cNvPr id="718" name="円/楕円 717"/>
        <xdr:cNvSpPr/>
      </xdr:nvSpPr>
      <xdr:spPr>
        <a:xfrm>
          <a:off x="15430500" y="167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11960</xdr:rowOff>
    </xdr:from>
    <xdr:ext cx="534377" cy="259045"/>
    <xdr:sp macro="" textlink="">
      <xdr:nvSpPr>
        <xdr:cNvPr id="719" name="テキスト ボックス 718"/>
        <xdr:cNvSpPr txBox="1"/>
      </xdr:nvSpPr>
      <xdr:spPr>
        <a:xfrm>
          <a:off x="15214111" y="168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53422</xdr:rowOff>
    </xdr:from>
    <xdr:to>
      <xdr:col>21</xdr:col>
      <xdr:colOff>212725</xdr:colOff>
      <xdr:row>97</xdr:row>
      <xdr:rowOff>155022</xdr:rowOff>
    </xdr:to>
    <xdr:sp macro="" textlink="">
      <xdr:nvSpPr>
        <xdr:cNvPr id="720" name="円/楕円 719"/>
        <xdr:cNvSpPr/>
      </xdr:nvSpPr>
      <xdr:spPr>
        <a:xfrm>
          <a:off x="14541500" y="166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146149</xdr:rowOff>
    </xdr:from>
    <xdr:ext cx="534377" cy="259045"/>
    <xdr:sp macro="" textlink="">
      <xdr:nvSpPr>
        <xdr:cNvPr id="721" name="テキスト ボックス 720"/>
        <xdr:cNvSpPr txBox="1"/>
      </xdr:nvSpPr>
      <xdr:spPr>
        <a:xfrm>
          <a:off x="14325111" y="167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53330</xdr:rowOff>
    </xdr:from>
    <xdr:to>
      <xdr:col>20</xdr:col>
      <xdr:colOff>9525</xdr:colOff>
      <xdr:row>97</xdr:row>
      <xdr:rowOff>154930</xdr:rowOff>
    </xdr:to>
    <xdr:sp macro="" textlink="">
      <xdr:nvSpPr>
        <xdr:cNvPr id="722" name="円/楕円 721"/>
        <xdr:cNvSpPr/>
      </xdr:nvSpPr>
      <xdr:spPr>
        <a:xfrm>
          <a:off x="13652500" y="166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146057</xdr:rowOff>
    </xdr:from>
    <xdr:ext cx="534377" cy="259045"/>
    <xdr:sp macro="" textlink="">
      <xdr:nvSpPr>
        <xdr:cNvPr id="723" name="テキスト ボックス 722"/>
        <xdr:cNvSpPr txBox="1"/>
      </xdr:nvSpPr>
      <xdr:spPr>
        <a:xfrm>
          <a:off x="13436111" y="167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87574</xdr:rowOff>
    </xdr:from>
    <xdr:to>
      <xdr:col>18</xdr:col>
      <xdr:colOff>492125</xdr:colOff>
      <xdr:row>98</xdr:row>
      <xdr:rowOff>17724</xdr:rowOff>
    </xdr:to>
    <xdr:sp macro="" textlink="">
      <xdr:nvSpPr>
        <xdr:cNvPr id="724" name="円/楕円 723"/>
        <xdr:cNvSpPr/>
      </xdr:nvSpPr>
      <xdr:spPr>
        <a:xfrm>
          <a:off x="12763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8851</xdr:rowOff>
    </xdr:from>
    <xdr:ext cx="534377" cy="259045"/>
    <xdr:sp macro="" textlink="">
      <xdr:nvSpPr>
        <xdr:cNvPr id="725" name="テキスト ボックス 724"/>
        <xdr:cNvSpPr txBox="1"/>
      </xdr:nvSpPr>
      <xdr:spPr>
        <a:xfrm>
          <a:off x="12547111" y="168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100185</xdr:rowOff>
    </xdr:from>
    <xdr:to>
      <xdr:col>32</xdr:col>
      <xdr:colOff>187325</xdr:colOff>
      <xdr:row>39</xdr:row>
      <xdr:rowOff>97899</xdr:rowOff>
    </xdr:to>
    <xdr:cxnSp macro="">
      <xdr:nvCxnSpPr>
        <xdr:cNvPr id="756" name="直線コネクタ 755"/>
        <xdr:cNvCxnSpPr/>
      </xdr:nvCxnSpPr>
      <xdr:spPr>
        <a:xfrm>
          <a:off x="21323300" y="6615285"/>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100185</xdr:rowOff>
    </xdr:from>
    <xdr:to>
      <xdr:col>31</xdr:col>
      <xdr:colOff>34925</xdr:colOff>
      <xdr:row>38</xdr:row>
      <xdr:rowOff>105737</xdr:rowOff>
    </xdr:to>
    <xdr:cxnSp macro="">
      <xdr:nvCxnSpPr>
        <xdr:cNvPr id="759" name="直線コネクタ 758"/>
        <xdr:cNvCxnSpPr/>
      </xdr:nvCxnSpPr>
      <xdr:spPr>
        <a:xfrm flipV="1">
          <a:off x="20434300" y="66152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116513</xdr:rowOff>
    </xdr:from>
    <xdr:to>
      <xdr:col>29</xdr:col>
      <xdr:colOff>517525</xdr:colOff>
      <xdr:row>38</xdr:row>
      <xdr:rowOff>105737</xdr:rowOff>
    </xdr:to>
    <xdr:cxnSp macro="">
      <xdr:nvCxnSpPr>
        <xdr:cNvPr id="762" name="直線コネクタ 761"/>
        <xdr:cNvCxnSpPr/>
      </xdr:nvCxnSpPr>
      <xdr:spPr>
        <a:xfrm>
          <a:off x="19545300" y="6117263"/>
          <a:ext cx="889000" cy="5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116513</xdr:rowOff>
    </xdr:from>
    <xdr:to>
      <xdr:col>28</xdr:col>
      <xdr:colOff>314325</xdr:colOff>
      <xdr:row>36</xdr:row>
      <xdr:rowOff>96919</xdr:rowOff>
    </xdr:to>
    <xdr:cxnSp macro="">
      <xdr:nvCxnSpPr>
        <xdr:cNvPr id="765" name="直線コネクタ 764"/>
        <xdr:cNvCxnSpPr/>
      </xdr:nvCxnSpPr>
      <xdr:spPr>
        <a:xfrm flipV="1">
          <a:off x="18656300" y="6117263"/>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47099</xdr:rowOff>
    </xdr:from>
    <xdr:to>
      <xdr:col>32</xdr:col>
      <xdr:colOff>238125</xdr:colOff>
      <xdr:row>39</xdr:row>
      <xdr:rowOff>148699</xdr:rowOff>
    </xdr:to>
    <xdr:sp macro="" textlink="">
      <xdr:nvSpPr>
        <xdr:cNvPr id="775" name="円/楕円 774"/>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133476</xdr:rowOff>
    </xdr:from>
    <xdr:ext cx="249299" cy="259045"/>
    <xdr:sp macro="" textlink="">
      <xdr:nvSpPr>
        <xdr:cNvPr id="776" name="諸支出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49385</xdr:rowOff>
    </xdr:from>
    <xdr:to>
      <xdr:col>31</xdr:col>
      <xdr:colOff>85725</xdr:colOff>
      <xdr:row>38</xdr:row>
      <xdr:rowOff>150985</xdr:rowOff>
    </xdr:to>
    <xdr:sp macro="" textlink="">
      <xdr:nvSpPr>
        <xdr:cNvPr id="777" name="円/楕円 776"/>
        <xdr:cNvSpPr/>
      </xdr:nvSpPr>
      <xdr:spPr>
        <a:xfrm>
          <a:off x="21272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142112</xdr:rowOff>
    </xdr:from>
    <xdr:ext cx="378565" cy="259045"/>
    <xdr:sp macro="" textlink="">
      <xdr:nvSpPr>
        <xdr:cNvPr id="778" name="テキスト ボックス 777"/>
        <xdr:cNvSpPr txBox="1"/>
      </xdr:nvSpPr>
      <xdr:spPr>
        <a:xfrm>
          <a:off x="21134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54937</xdr:rowOff>
    </xdr:from>
    <xdr:to>
      <xdr:col>29</xdr:col>
      <xdr:colOff>568325</xdr:colOff>
      <xdr:row>38</xdr:row>
      <xdr:rowOff>156537</xdr:rowOff>
    </xdr:to>
    <xdr:sp macro="" textlink="">
      <xdr:nvSpPr>
        <xdr:cNvPr id="779" name="円/楕円 778"/>
        <xdr:cNvSpPr/>
      </xdr:nvSpPr>
      <xdr:spPr>
        <a:xfrm>
          <a:off x="20383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1614</xdr:rowOff>
    </xdr:from>
    <xdr:ext cx="378565" cy="259045"/>
    <xdr:sp macro="" textlink="">
      <xdr:nvSpPr>
        <xdr:cNvPr id="780" name="テキスト ボックス 779"/>
        <xdr:cNvSpPr txBox="1"/>
      </xdr:nvSpPr>
      <xdr:spPr>
        <a:xfrm>
          <a:off x="20245017" y="634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65713</xdr:rowOff>
    </xdr:from>
    <xdr:to>
      <xdr:col>28</xdr:col>
      <xdr:colOff>365125</xdr:colOff>
      <xdr:row>35</xdr:row>
      <xdr:rowOff>167313</xdr:rowOff>
    </xdr:to>
    <xdr:sp macro="" textlink="">
      <xdr:nvSpPr>
        <xdr:cNvPr id="781" name="円/楕円 780"/>
        <xdr:cNvSpPr/>
      </xdr:nvSpPr>
      <xdr:spPr>
        <a:xfrm>
          <a:off x="19494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12390</xdr:rowOff>
    </xdr:from>
    <xdr:ext cx="469744" cy="259045"/>
    <xdr:sp macro="" textlink="">
      <xdr:nvSpPr>
        <xdr:cNvPr id="782" name="テキスト ボックス 781"/>
        <xdr:cNvSpPr txBox="1"/>
      </xdr:nvSpPr>
      <xdr:spPr>
        <a:xfrm>
          <a:off x="19310427" y="58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46119</xdr:rowOff>
    </xdr:from>
    <xdr:to>
      <xdr:col>27</xdr:col>
      <xdr:colOff>161925</xdr:colOff>
      <xdr:row>36</xdr:row>
      <xdr:rowOff>147719</xdr:rowOff>
    </xdr:to>
    <xdr:sp macro="" textlink="">
      <xdr:nvSpPr>
        <xdr:cNvPr id="783" name="円/楕円 782"/>
        <xdr:cNvSpPr/>
      </xdr:nvSpPr>
      <xdr:spPr>
        <a:xfrm>
          <a:off x="18605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164246</xdr:rowOff>
    </xdr:from>
    <xdr:ext cx="469744" cy="259045"/>
    <xdr:sp macro="" textlink="">
      <xdr:nvSpPr>
        <xdr:cNvPr id="784" name="テキスト ボックス 783"/>
        <xdr:cNvSpPr txBox="1"/>
      </xdr:nvSpPr>
      <xdr:spPr>
        <a:xfrm>
          <a:off x="18421427"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民生費については、住民一人当たり</a:t>
          </a:r>
          <a:r>
            <a:rPr kumimoji="1" lang="en-US" altLang="ja-JP" sz="1300">
              <a:latin typeface="ＭＳ Ｐゴシック"/>
            </a:rPr>
            <a:t>123,878</a:t>
          </a:r>
          <a:r>
            <a:rPr kumimoji="1" lang="ja-JP" altLang="en-US" sz="1300">
              <a:latin typeface="ＭＳ Ｐゴシック"/>
            </a:rPr>
            <a:t>円となっており、</a:t>
          </a:r>
          <a:r>
            <a:rPr kumimoji="1" lang="en-US" altLang="ja-JP" sz="1300">
              <a:latin typeface="ＭＳ Ｐゴシック"/>
            </a:rPr>
            <a:t>25</a:t>
          </a:r>
          <a:r>
            <a:rPr kumimoji="1" lang="ja-JP" altLang="en-US" sz="1300">
              <a:latin typeface="ＭＳ Ｐゴシック"/>
            </a:rPr>
            <a:t>年度以降、増加傾向にある。前年度と比較しても</a:t>
          </a:r>
          <a:r>
            <a:rPr kumimoji="1" lang="en-US" altLang="ja-JP" sz="1300">
              <a:latin typeface="ＭＳ Ｐゴシック"/>
            </a:rPr>
            <a:t>3,987</a:t>
          </a:r>
          <a:r>
            <a:rPr kumimoji="1" lang="ja-JP" altLang="en-US" sz="1300">
              <a:latin typeface="ＭＳ Ｐゴシック"/>
            </a:rPr>
            <a:t>円の増となっている。その主な要因として介護保険事業特別会計や国民健康保険事業特別会計への繰出金の増等によるものである。引き続き、民生費については、少子高齢化などへの対応により増加が見込まれている。　また、教育費については、住民一人当たり</a:t>
          </a:r>
          <a:r>
            <a:rPr kumimoji="1" lang="en-US" altLang="ja-JP" sz="1300">
              <a:latin typeface="ＭＳ Ｐゴシック"/>
            </a:rPr>
            <a:t>39,320</a:t>
          </a:r>
          <a:r>
            <a:rPr kumimoji="1" lang="ja-JP" altLang="en-US" sz="1300">
              <a:latin typeface="ＭＳ Ｐゴシック"/>
            </a:rPr>
            <a:t>円となっており、前年度と比較しても</a:t>
          </a:r>
          <a:r>
            <a:rPr kumimoji="1" lang="en-US" altLang="ja-JP" sz="1300">
              <a:latin typeface="ＭＳ Ｐゴシック"/>
            </a:rPr>
            <a:t>5,688</a:t>
          </a:r>
          <a:r>
            <a:rPr kumimoji="1" lang="ja-JP" altLang="en-US" sz="1300">
              <a:latin typeface="ＭＳ Ｐゴシック"/>
            </a:rPr>
            <a:t>円の増となっている。その主な要因として学校給食センター施設整備費の増等によるものである。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年度は財政調整基金への</a:t>
          </a:r>
          <a:r>
            <a:rPr kumimoji="1" lang="ja-JP" altLang="en-US" sz="1400">
              <a:solidFill>
                <a:schemeClr val="dk1"/>
              </a:solidFill>
              <a:effectLst/>
              <a:latin typeface="+mn-lt"/>
              <a:ea typeface="+mn-ea"/>
              <a:cs typeface="+mn-cs"/>
            </a:rPr>
            <a:t>取り崩しを</a:t>
          </a:r>
          <a:r>
            <a:rPr kumimoji="1" lang="ja-JP" altLang="ja-JP" sz="1400">
              <a:solidFill>
                <a:schemeClr val="dk1"/>
              </a:solidFill>
              <a:effectLst/>
              <a:latin typeface="+mn-lt"/>
              <a:ea typeface="+mn-ea"/>
              <a:cs typeface="+mn-cs"/>
            </a:rPr>
            <a:t>行ったことで、基金残高の比率が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、更には実質単年度収支についても赤字になった。</a:t>
          </a:r>
          <a:endParaRPr lang="ja-JP" altLang="ja-JP" sz="1400">
            <a:effectLst/>
          </a:endParaRPr>
        </a:p>
        <a:p>
          <a:r>
            <a:rPr kumimoji="1" lang="ja-JP" altLang="ja-JP" sz="1400">
              <a:solidFill>
                <a:schemeClr val="dk1"/>
              </a:solidFill>
              <a:effectLst/>
              <a:latin typeface="+mn-lt"/>
              <a:ea typeface="+mn-ea"/>
              <a:cs typeface="+mn-cs"/>
            </a:rPr>
            <a:t>　基金残高については、常に標準財政規模の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％程度の水準を維持できるように努める。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各会計ともに黒字で推移しており安定している。今後も安定した水準で推移できるよう努める。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a:t>
          </a:r>
          <a:r>
            <a:rPr kumimoji="1" lang="ja-JP" altLang="en-US" sz="1400">
              <a:solidFill>
                <a:schemeClr val="dk1"/>
              </a:solidFill>
              <a:effectLst/>
              <a:latin typeface="+mn-lt"/>
              <a:ea typeface="+mn-ea"/>
              <a:cs typeface="+mn-cs"/>
            </a:rPr>
            <a:t>算入公債費等</a:t>
          </a:r>
          <a:r>
            <a:rPr kumimoji="1" lang="ja-JP" altLang="ja-JP" sz="1400">
              <a:solidFill>
                <a:schemeClr val="dk1"/>
              </a:solidFill>
              <a:effectLst/>
              <a:latin typeface="+mn-lt"/>
              <a:ea typeface="+mn-ea"/>
              <a:cs typeface="+mn-cs"/>
            </a:rPr>
            <a:t>の減等により実質公債費比率の分子の値が減少した。</a:t>
          </a:r>
          <a:endParaRPr lang="ja-JP" altLang="ja-JP" sz="1800">
            <a:effectLst/>
          </a:endParaRPr>
        </a:p>
        <a:p>
          <a:r>
            <a:rPr kumimoji="1" lang="ja-JP" altLang="ja-JP" sz="1400">
              <a:solidFill>
                <a:schemeClr val="dk1"/>
              </a:solidFill>
              <a:effectLst/>
              <a:latin typeface="+mn-lt"/>
              <a:ea typeface="+mn-ea"/>
              <a:cs typeface="+mn-cs"/>
            </a:rPr>
            <a:t>　今後、大規模事業の進展により、長期的に元利償還金の増加が見込まれるため、急激な負担増とならないように計画的な財政運営に努める。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a:t>
          </a:r>
          <a:r>
            <a:rPr kumimoji="1" lang="ja-JP" altLang="en-US" sz="1400">
              <a:solidFill>
                <a:schemeClr val="dk1"/>
              </a:solidFill>
              <a:effectLst/>
              <a:latin typeface="+mn-lt"/>
              <a:ea typeface="+mn-ea"/>
              <a:cs typeface="+mn-cs"/>
            </a:rPr>
            <a:t>債務負担行為に基づく支出予定額の減等</a:t>
          </a:r>
          <a:r>
            <a:rPr kumimoji="1" lang="ja-JP" altLang="ja-JP" sz="1400">
              <a:solidFill>
                <a:schemeClr val="dk1"/>
              </a:solidFill>
              <a:effectLst/>
              <a:latin typeface="+mn-lt"/>
              <a:ea typeface="+mn-ea"/>
              <a:cs typeface="+mn-cs"/>
            </a:rPr>
            <a:t>により将来負担額が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800">
            <a:effectLst/>
          </a:endParaRPr>
        </a:p>
        <a:p>
          <a:r>
            <a:rPr kumimoji="1" lang="ja-JP" altLang="ja-JP" sz="1400">
              <a:solidFill>
                <a:schemeClr val="dk1"/>
              </a:solidFill>
              <a:effectLst/>
              <a:latin typeface="+mn-lt"/>
              <a:ea typeface="+mn-ea"/>
              <a:cs typeface="+mn-cs"/>
            </a:rPr>
            <a:t>　今後についても、大規模事業の進展により、将来負担額の増が見込まれる。その中においても適正な水準で比率が推移するよう、計画的な財政運営に努める。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election activeCell="BN6" sqref="BN6:BU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109716352</v>
      </c>
      <c r="BO4" s="349"/>
      <c r="BP4" s="349"/>
      <c r="BQ4" s="349"/>
      <c r="BR4" s="349"/>
      <c r="BS4" s="349"/>
      <c r="BT4" s="349"/>
      <c r="BU4" s="350"/>
      <c r="BV4" s="348">
        <v>114331507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104050763</v>
      </c>
      <c r="BO5" s="386"/>
      <c r="BP5" s="386"/>
      <c r="BQ5" s="386"/>
      <c r="BR5" s="386"/>
      <c r="BS5" s="386"/>
      <c r="BT5" s="386"/>
      <c r="BU5" s="387"/>
      <c r="BV5" s="385">
        <v>108546093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94.2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5665589</v>
      </c>
      <c r="BO6" s="386"/>
      <c r="BP6" s="386"/>
      <c r="BQ6" s="386"/>
      <c r="BR6" s="386"/>
      <c r="BS6" s="386"/>
      <c r="BT6" s="386"/>
      <c r="BU6" s="387"/>
      <c r="BV6" s="385">
        <v>5785414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757599</v>
      </c>
      <c r="BO7" s="386"/>
      <c r="BP7" s="386"/>
      <c r="BQ7" s="386"/>
      <c r="BR7" s="386"/>
      <c r="BS7" s="386"/>
      <c r="BT7" s="386"/>
      <c r="BU7" s="387"/>
      <c r="BV7" s="385">
        <v>669857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61406758</v>
      </c>
      <c r="CU7" s="386"/>
      <c r="CV7" s="386"/>
      <c r="CW7" s="386"/>
      <c r="CX7" s="386"/>
      <c r="CY7" s="386"/>
      <c r="CZ7" s="386"/>
      <c r="DA7" s="387"/>
      <c r="DB7" s="385">
        <v>61243692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4907990</v>
      </c>
      <c r="BO8" s="386"/>
      <c r="BP8" s="386"/>
      <c r="BQ8" s="386"/>
      <c r="BR8" s="386"/>
      <c r="BS8" s="386"/>
      <c r="BT8" s="386"/>
      <c r="BU8" s="387"/>
      <c r="BV8" s="385">
        <v>5115557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350745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-207567</v>
      </c>
      <c r="BO9" s="386"/>
      <c r="BP9" s="386"/>
      <c r="BQ9" s="386"/>
      <c r="BR9" s="386"/>
      <c r="BS9" s="386"/>
      <c r="BT9" s="386"/>
      <c r="BU9" s="387"/>
      <c r="BV9" s="385">
        <v>263573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342670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6020</v>
      </c>
      <c r="BO10" s="386"/>
      <c r="BP10" s="386"/>
      <c r="BQ10" s="386"/>
      <c r="BR10" s="386"/>
      <c r="BS10" s="386"/>
      <c r="BT10" s="386"/>
      <c r="BU10" s="387"/>
      <c r="BV10" s="385">
        <v>691672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350223</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308268</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344187</v>
      </c>
      <c r="S13" s="467"/>
      <c r="T13" s="467"/>
      <c r="U13" s="467"/>
      <c r="V13" s="468"/>
      <c r="W13" s="401" t="s">
        <v>120</v>
      </c>
      <c r="X13" s="402"/>
      <c r="Y13" s="402"/>
      <c r="Z13" s="402"/>
      <c r="AA13" s="402"/>
      <c r="AB13" s="392"/>
      <c r="AC13" s="436">
        <v>2670</v>
      </c>
      <c r="AD13" s="437"/>
      <c r="AE13" s="437"/>
      <c r="AF13" s="437"/>
      <c r="AG13" s="476"/>
      <c r="AH13" s="436">
        <v>3375</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-509815</v>
      </c>
      <c r="BO13" s="386"/>
      <c r="BP13" s="386"/>
      <c r="BQ13" s="386"/>
      <c r="BR13" s="386"/>
      <c r="BS13" s="386"/>
      <c r="BT13" s="386"/>
      <c r="BU13" s="387"/>
      <c r="BV13" s="385">
        <v>955245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349378</v>
      </c>
      <c r="S14" s="467"/>
      <c r="T14" s="467"/>
      <c r="U14" s="467"/>
      <c r="V14" s="468"/>
      <c r="W14" s="375"/>
      <c r="X14" s="376"/>
      <c r="Y14" s="376"/>
      <c r="Z14" s="376"/>
      <c r="AA14" s="376"/>
      <c r="AB14" s="365"/>
      <c r="AC14" s="469">
        <v>1.8</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64.900000000000006</v>
      </c>
      <c r="CU14" s="481"/>
      <c r="CV14" s="481"/>
      <c r="CW14" s="481"/>
      <c r="CX14" s="481"/>
      <c r="CY14" s="481"/>
      <c r="CZ14" s="481"/>
      <c r="DA14" s="482"/>
      <c r="DB14" s="480">
        <v>68.900000000000006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344016</v>
      </c>
      <c r="S15" s="467"/>
      <c r="T15" s="467"/>
      <c r="U15" s="467"/>
      <c r="V15" s="468"/>
      <c r="W15" s="401" t="s">
        <v>127</v>
      </c>
      <c r="X15" s="402"/>
      <c r="Y15" s="402"/>
      <c r="Z15" s="402"/>
      <c r="AA15" s="402"/>
      <c r="AB15" s="392"/>
      <c r="AC15" s="436">
        <v>36974</v>
      </c>
      <c r="AD15" s="437"/>
      <c r="AE15" s="437"/>
      <c r="AF15" s="437"/>
      <c r="AG15" s="476"/>
      <c r="AH15" s="436">
        <v>43628</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44154326</v>
      </c>
      <c r="BO15" s="349"/>
      <c r="BP15" s="349"/>
      <c r="BQ15" s="349"/>
      <c r="BR15" s="349"/>
      <c r="BS15" s="349"/>
      <c r="BT15" s="349"/>
      <c r="BU15" s="350"/>
      <c r="BV15" s="348">
        <v>42944812</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25.4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45680860</v>
      </c>
      <c r="BO16" s="386"/>
      <c r="BP16" s="386"/>
      <c r="BQ16" s="386"/>
      <c r="BR16" s="386"/>
      <c r="BS16" s="386"/>
      <c r="BT16" s="386"/>
      <c r="BU16" s="387"/>
      <c r="BV16" s="385">
        <v>44745068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106000</v>
      </c>
      <c r="AD17" s="437"/>
      <c r="AE17" s="437"/>
      <c r="AF17" s="437"/>
      <c r="AG17" s="476"/>
      <c r="AH17" s="436">
        <v>111160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56776488</v>
      </c>
      <c r="BO17" s="386"/>
      <c r="BP17" s="386"/>
      <c r="BQ17" s="386"/>
      <c r="BR17" s="386"/>
      <c r="BS17" s="386"/>
      <c r="BT17" s="386"/>
      <c r="BU17" s="387"/>
      <c r="BV17" s="385">
        <v>55724207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109.13</v>
      </c>
      <c r="M18" s="498"/>
      <c r="N18" s="498"/>
      <c r="O18" s="498"/>
      <c r="P18" s="498"/>
      <c r="Q18" s="498"/>
      <c r="R18" s="499"/>
      <c r="S18" s="499"/>
      <c r="T18" s="499"/>
      <c r="U18" s="499"/>
      <c r="V18" s="500"/>
      <c r="W18" s="403"/>
      <c r="X18" s="404"/>
      <c r="Y18" s="404"/>
      <c r="Z18" s="404"/>
      <c r="AA18" s="404"/>
      <c r="AB18" s="395"/>
      <c r="AC18" s="501">
        <v>72.8</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59826313</v>
      </c>
      <c r="BO18" s="386"/>
      <c r="BP18" s="386"/>
      <c r="BQ18" s="386"/>
      <c r="BR18" s="386"/>
      <c r="BS18" s="386"/>
      <c r="BT18" s="386"/>
      <c r="BU18" s="387"/>
      <c r="BV18" s="385">
        <v>59701832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3214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75302515</v>
      </c>
      <c r="BO19" s="386"/>
      <c r="BP19" s="386"/>
      <c r="BQ19" s="386"/>
      <c r="BR19" s="386"/>
      <c r="BS19" s="386"/>
      <c r="BT19" s="386"/>
      <c r="BU19" s="387"/>
      <c r="BV19" s="385">
        <v>74519007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145715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98302861</v>
      </c>
      <c r="BO23" s="386"/>
      <c r="BP23" s="386"/>
      <c r="BQ23" s="386"/>
      <c r="BR23" s="386"/>
      <c r="BS23" s="386"/>
      <c r="BT23" s="386"/>
      <c r="BU23" s="387"/>
      <c r="BV23" s="385">
        <v>97578906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10730</v>
      </c>
      <c r="R24" s="437"/>
      <c r="S24" s="437"/>
      <c r="T24" s="437"/>
      <c r="U24" s="437"/>
      <c r="V24" s="476"/>
      <c r="W24" s="531"/>
      <c r="X24" s="519"/>
      <c r="Y24" s="520"/>
      <c r="Z24" s="435" t="s">
        <v>151</v>
      </c>
      <c r="AA24" s="415"/>
      <c r="AB24" s="415"/>
      <c r="AC24" s="415"/>
      <c r="AD24" s="415"/>
      <c r="AE24" s="415"/>
      <c r="AF24" s="415"/>
      <c r="AG24" s="416"/>
      <c r="AH24" s="436">
        <v>2041</v>
      </c>
      <c r="AI24" s="437"/>
      <c r="AJ24" s="437"/>
      <c r="AK24" s="437"/>
      <c r="AL24" s="476"/>
      <c r="AM24" s="436">
        <v>6472011</v>
      </c>
      <c r="AN24" s="437"/>
      <c r="AO24" s="437"/>
      <c r="AP24" s="437"/>
      <c r="AQ24" s="437"/>
      <c r="AR24" s="476"/>
      <c r="AS24" s="436">
        <v>3171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63694740</v>
      </c>
      <c r="BO24" s="386"/>
      <c r="BP24" s="386"/>
      <c r="BQ24" s="386"/>
      <c r="BR24" s="386"/>
      <c r="BS24" s="386"/>
      <c r="BT24" s="386"/>
      <c r="BU24" s="387"/>
      <c r="BV24" s="385">
        <v>63892245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8960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15089107</v>
      </c>
      <c r="BO25" s="349"/>
      <c r="BP25" s="349"/>
      <c r="BQ25" s="349"/>
      <c r="BR25" s="349"/>
      <c r="BS25" s="349"/>
      <c r="BT25" s="349"/>
      <c r="BU25" s="350"/>
      <c r="BV25" s="348">
        <v>14154407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8010</v>
      </c>
      <c r="R26" s="437"/>
      <c r="S26" s="437"/>
      <c r="T26" s="437"/>
      <c r="U26" s="437"/>
      <c r="V26" s="476"/>
      <c r="W26" s="531"/>
      <c r="X26" s="519"/>
      <c r="Y26" s="520"/>
      <c r="Z26" s="435" t="s">
        <v>157</v>
      </c>
      <c r="AA26" s="541"/>
      <c r="AB26" s="541"/>
      <c r="AC26" s="541"/>
      <c r="AD26" s="541"/>
      <c r="AE26" s="541"/>
      <c r="AF26" s="541"/>
      <c r="AG26" s="542"/>
      <c r="AH26" s="436">
        <v>381</v>
      </c>
      <c r="AI26" s="437"/>
      <c r="AJ26" s="437"/>
      <c r="AK26" s="437"/>
      <c r="AL26" s="476"/>
      <c r="AM26" s="436">
        <v>1195197</v>
      </c>
      <c r="AN26" s="437"/>
      <c r="AO26" s="437"/>
      <c r="AP26" s="437"/>
      <c r="AQ26" s="437"/>
      <c r="AR26" s="476"/>
      <c r="AS26" s="436">
        <v>3137</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6410</v>
      </c>
      <c r="R27" s="437"/>
      <c r="S27" s="437"/>
      <c r="T27" s="437"/>
      <c r="U27" s="437"/>
      <c r="V27" s="476"/>
      <c r="W27" s="531"/>
      <c r="X27" s="519"/>
      <c r="Y27" s="520"/>
      <c r="Z27" s="435" t="s">
        <v>160</v>
      </c>
      <c r="AA27" s="415"/>
      <c r="AB27" s="415"/>
      <c r="AC27" s="415"/>
      <c r="AD27" s="415"/>
      <c r="AE27" s="415"/>
      <c r="AF27" s="415"/>
      <c r="AG27" s="416"/>
      <c r="AH27" s="436">
        <v>87</v>
      </c>
      <c r="AI27" s="437"/>
      <c r="AJ27" s="437"/>
      <c r="AK27" s="437"/>
      <c r="AL27" s="476"/>
      <c r="AM27" s="436">
        <v>362976</v>
      </c>
      <c r="AN27" s="437"/>
      <c r="AO27" s="437"/>
      <c r="AP27" s="437"/>
      <c r="AQ27" s="437"/>
      <c r="AR27" s="476"/>
      <c r="AS27" s="436">
        <v>4172</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500000</v>
      </c>
      <c r="BO27" s="555"/>
      <c r="BP27" s="555"/>
      <c r="BQ27" s="555"/>
      <c r="BR27" s="555"/>
      <c r="BS27" s="555"/>
      <c r="BT27" s="555"/>
      <c r="BU27" s="556"/>
      <c r="BV27" s="554">
        <v>500000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5880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5342686</v>
      </c>
      <c r="BO28" s="349"/>
      <c r="BP28" s="349"/>
      <c r="BQ28" s="349"/>
      <c r="BR28" s="349"/>
      <c r="BS28" s="349"/>
      <c r="BT28" s="349"/>
      <c r="BU28" s="350"/>
      <c r="BV28" s="348">
        <v>5644934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34</v>
      </c>
      <c r="M29" s="437"/>
      <c r="N29" s="437"/>
      <c r="O29" s="437"/>
      <c r="P29" s="476"/>
      <c r="Q29" s="436">
        <v>5760</v>
      </c>
      <c r="R29" s="437"/>
      <c r="S29" s="437"/>
      <c r="T29" s="437"/>
      <c r="U29" s="437"/>
      <c r="V29" s="476"/>
      <c r="W29" s="532"/>
      <c r="X29" s="533"/>
      <c r="Y29" s="534"/>
      <c r="Z29" s="435" t="s">
        <v>167</v>
      </c>
      <c r="AA29" s="415"/>
      <c r="AB29" s="415"/>
      <c r="AC29" s="415"/>
      <c r="AD29" s="415"/>
      <c r="AE29" s="415"/>
      <c r="AF29" s="415"/>
      <c r="AG29" s="416"/>
      <c r="AH29" s="436">
        <v>2128</v>
      </c>
      <c r="AI29" s="437"/>
      <c r="AJ29" s="437"/>
      <c r="AK29" s="437"/>
      <c r="AL29" s="476"/>
      <c r="AM29" s="436">
        <v>6834987</v>
      </c>
      <c r="AN29" s="437"/>
      <c r="AO29" s="437"/>
      <c r="AP29" s="437"/>
      <c r="AQ29" s="437"/>
      <c r="AR29" s="476"/>
      <c r="AS29" s="436">
        <v>3212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117</v>
      </c>
      <c r="BO29" s="386"/>
      <c r="BP29" s="386"/>
      <c r="BQ29" s="386"/>
      <c r="BR29" s="386"/>
      <c r="BS29" s="386"/>
      <c r="BT29" s="386"/>
      <c r="BU29" s="387"/>
      <c r="BV29" s="385" t="s">
        <v>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102.6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2353260</v>
      </c>
      <c r="BO30" s="555"/>
      <c r="BP30" s="555"/>
      <c r="BQ30" s="555"/>
      <c r="BR30" s="555"/>
      <c r="BS30" s="555"/>
      <c r="BT30" s="555"/>
      <c r="BU30" s="556"/>
      <c r="BV30" s="554">
        <v>2473247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川越地区消防組合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川越市勤労者福祉サービスセンター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歯科診療事業特別会計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川越市施設管理公社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川越市総合卸売市場</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川越駅東口公共地下駐車場事業特別会計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彩の国さいたま人づくり広域連合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川越市都市開発</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川越土地開発公社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川越市医師会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BN6" sqref="BN6:BU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55571640</v>
      </c>
      <c r="S5" s="583"/>
      <c r="T5" s="583"/>
      <c r="U5" s="583"/>
      <c r="V5" s="583"/>
      <c r="W5" s="583"/>
      <c r="X5" s="583"/>
      <c r="Y5" s="584"/>
      <c r="Z5" s="585">
        <v>50.7</v>
      </c>
      <c r="AA5" s="585"/>
      <c r="AB5" s="585"/>
      <c r="AC5" s="585"/>
      <c r="AD5" s="586">
        <v>51533937</v>
      </c>
      <c r="AE5" s="586"/>
      <c r="AF5" s="586"/>
      <c r="AG5" s="586"/>
      <c r="AH5" s="586"/>
      <c r="AI5" s="586"/>
      <c r="AJ5" s="586"/>
      <c r="AK5" s="586"/>
      <c r="AL5" s="587">
        <v>84.3</v>
      </c>
      <c r="AM5" s="588"/>
      <c r="AN5" s="588"/>
      <c r="AO5" s="589"/>
      <c r="AP5" s="579" t="s">
        <v>206</v>
      </c>
      <c r="AQ5" s="580"/>
      <c r="AR5" s="580"/>
      <c r="AS5" s="580"/>
      <c r="AT5" s="580"/>
      <c r="AU5" s="580"/>
      <c r="AV5" s="580"/>
      <c r="AW5" s="580"/>
      <c r="AX5" s="580"/>
      <c r="AY5" s="580"/>
      <c r="AZ5" s="580"/>
      <c r="BA5" s="580"/>
      <c r="BB5" s="580"/>
      <c r="BC5" s="580"/>
      <c r="BD5" s="580"/>
      <c r="BE5" s="580"/>
      <c r="BF5" s="581"/>
      <c r="BG5" s="593">
        <v>49864830</v>
      </c>
      <c r="BH5" s="594"/>
      <c r="BI5" s="594"/>
      <c r="BJ5" s="594"/>
      <c r="BK5" s="594"/>
      <c r="BL5" s="594"/>
      <c r="BM5" s="594"/>
      <c r="BN5" s="595"/>
      <c r="BO5" s="596">
        <v>89.7</v>
      </c>
      <c r="BP5" s="596"/>
      <c r="BQ5" s="596"/>
      <c r="BR5" s="596"/>
      <c r="BS5" s="597">
        <v>647700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728759</v>
      </c>
      <c r="S6" s="594"/>
      <c r="T6" s="594"/>
      <c r="U6" s="594"/>
      <c r="V6" s="594"/>
      <c r="W6" s="594"/>
      <c r="X6" s="594"/>
      <c r="Y6" s="595"/>
      <c r="Z6" s="596">
        <v>0.7</v>
      </c>
      <c r="AA6" s="596"/>
      <c r="AB6" s="596"/>
      <c r="AC6" s="596"/>
      <c r="AD6" s="597">
        <v>728759</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49864830</v>
      </c>
      <c r="BH6" s="594"/>
      <c r="BI6" s="594"/>
      <c r="BJ6" s="594"/>
      <c r="BK6" s="594"/>
      <c r="BL6" s="594"/>
      <c r="BM6" s="594"/>
      <c r="BN6" s="595"/>
      <c r="BO6" s="596">
        <v>89.7</v>
      </c>
      <c r="BP6" s="596"/>
      <c r="BQ6" s="596"/>
      <c r="BR6" s="596"/>
      <c r="BS6" s="597">
        <v>647700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692771</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692771</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70958</v>
      </c>
      <c r="S7" s="594"/>
      <c r="T7" s="594"/>
      <c r="U7" s="594"/>
      <c r="V7" s="594"/>
      <c r="W7" s="594"/>
      <c r="X7" s="594"/>
      <c r="Y7" s="595"/>
      <c r="Z7" s="596">
        <v>0.1</v>
      </c>
      <c r="AA7" s="596"/>
      <c r="AB7" s="596"/>
      <c r="AC7" s="596"/>
      <c r="AD7" s="597">
        <v>70958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25101777</v>
      </c>
      <c r="BH7" s="594"/>
      <c r="BI7" s="594"/>
      <c r="BJ7" s="594"/>
      <c r="BK7" s="594"/>
      <c r="BL7" s="594"/>
      <c r="BM7" s="594"/>
      <c r="BN7" s="595"/>
      <c r="BO7" s="596">
        <v>45.2</v>
      </c>
      <c r="BP7" s="596"/>
      <c r="BQ7" s="596"/>
      <c r="BR7" s="596"/>
      <c r="BS7" s="597">
        <v>647700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10413440</v>
      </c>
      <c r="CS7" s="594"/>
      <c r="CT7" s="594"/>
      <c r="CU7" s="594"/>
      <c r="CV7" s="594"/>
      <c r="CW7" s="594"/>
      <c r="CX7" s="594"/>
      <c r="CY7" s="595"/>
      <c r="CZ7" s="596">
        <v>10</v>
      </c>
      <c r="DA7" s="596"/>
      <c r="DB7" s="596"/>
      <c r="DC7" s="596"/>
      <c r="DD7" s="602">
        <v>877192</v>
      </c>
      <c r="DE7" s="594"/>
      <c r="DF7" s="594"/>
      <c r="DG7" s="594"/>
      <c r="DH7" s="594"/>
      <c r="DI7" s="594"/>
      <c r="DJ7" s="594"/>
      <c r="DK7" s="594"/>
      <c r="DL7" s="594"/>
      <c r="DM7" s="594"/>
      <c r="DN7" s="594"/>
      <c r="DO7" s="594"/>
      <c r="DP7" s="595"/>
      <c r="DQ7" s="602">
        <v>8244496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287797</v>
      </c>
      <c r="S8" s="594"/>
      <c r="T8" s="594"/>
      <c r="U8" s="594"/>
      <c r="V8" s="594"/>
      <c r="W8" s="594"/>
      <c r="X8" s="594"/>
      <c r="Y8" s="595"/>
      <c r="Z8" s="596">
        <v>0.3</v>
      </c>
      <c r="AA8" s="596"/>
      <c r="AB8" s="596"/>
      <c r="AC8" s="596"/>
      <c r="AD8" s="597">
        <v>287797</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593184</v>
      </c>
      <c r="BH8" s="594"/>
      <c r="BI8" s="594"/>
      <c r="BJ8" s="594"/>
      <c r="BK8" s="594"/>
      <c r="BL8" s="594"/>
      <c r="BM8" s="594"/>
      <c r="BN8" s="595"/>
      <c r="BO8" s="596">
        <v>1.1000000000000001</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43384918</v>
      </c>
      <c r="CS8" s="594"/>
      <c r="CT8" s="594"/>
      <c r="CU8" s="594"/>
      <c r="CV8" s="594"/>
      <c r="CW8" s="594"/>
      <c r="CX8" s="594"/>
      <c r="CY8" s="595"/>
      <c r="CZ8" s="596">
        <v>41.7</v>
      </c>
      <c r="DA8" s="596"/>
      <c r="DB8" s="596"/>
      <c r="DC8" s="596"/>
      <c r="DD8" s="602">
        <v>739841</v>
      </c>
      <c r="DE8" s="594"/>
      <c r="DF8" s="594"/>
      <c r="DG8" s="594"/>
      <c r="DH8" s="594"/>
      <c r="DI8" s="594"/>
      <c r="DJ8" s="594"/>
      <c r="DK8" s="594"/>
      <c r="DL8" s="594"/>
      <c r="DM8" s="594"/>
      <c r="DN8" s="594"/>
      <c r="DO8" s="594"/>
      <c r="DP8" s="595"/>
      <c r="DQ8" s="602">
        <v>22330516</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291901</v>
      </c>
      <c r="S9" s="594"/>
      <c r="T9" s="594"/>
      <c r="U9" s="594"/>
      <c r="V9" s="594"/>
      <c r="W9" s="594"/>
      <c r="X9" s="594"/>
      <c r="Y9" s="595"/>
      <c r="Z9" s="596">
        <v>0.3</v>
      </c>
      <c r="AA9" s="596"/>
      <c r="AB9" s="596"/>
      <c r="AC9" s="596"/>
      <c r="AD9" s="597">
        <v>291901</v>
      </c>
      <c r="AE9" s="597"/>
      <c r="AF9" s="597"/>
      <c r="AG9" s="597"/>
      <c r="AH9" s="597"/>
      <c r="AI9" s="597"/>
      <c r="AJ9" s="597"/>
      <c r="AK9" s="597"/>
      <c r="AL9" s="598">
        <v>0.5</v>
      </c>
      <c r="AM9" s="599"/>
      <c r="AN9" s="599"/>
      <c r="AO9" s="600"/>
      <c r="AP9" s="590" t="s">
        <v>221</v>
      </c>
      <c r="AQ9" s="591"/>
      <c r="AR9" s="591"/>
      <c r="AS9" s="591"/>
      <c r="AT9" s="591"/>
      <c r="AU9" s="591"/>
      <c r="AV9" s="591"/>
      <c r="AW9" s="591"/>
      <c r="AX9" s="591"/>
      <c r="AY9" s="591"/>
      <c r="AZ9" s="591"/>
      <c r="BA9" s="591"/>
      <c r="BB9" s="591"/>
      <c r="BC9" s="591"/>
      <c r="BD9" s="591"/>
      <c r="BE9" s="591"/>
      <c r="BF9" s="592"/>
      <c r="BG9" s="593">
        <v>19802290</v>
      </c>
      <c r="BH9" s="594"/>
      <c r="BI9" s="594"/>
      <c r="BJ9" s="594"/>
      <c r="BK9" s="594"/>
      <c r="BL9" s="594"/>
      <c r="BM9" s="594"/>
      <c r="BN9" s="595"/>
      <c r="BO9" s="596">
        <v>35.6</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9957889</v>
      </c>
      <c r="CS9" s="594"/>
      <c r="CT9" s="594"/>
      <c r="CU9" s="594"/>
      <c r="CV9" s="594"/>
      <c r="CW9" s="594"/>
      <c r="CX9" s="594"/>
      <c r="CY9" s="595"/>
      <c r="CZ9" s="596">
        <v>9.6</v>
      </c>
      <c r="DA9" s="596"/>
      <c r="DB9" s="596"/>
      <c r="DC9" s="596"/>
      <c r="DD9" s="602">
        <v>1422276</v>
      </c>
      <c r="DE9" s="594"/>
      <c r="DF9" s="594"/>
      <c r="DG9" s="594"/>
      <c r="DH9" s="594"/>
      <c r="DI9" s="594"/>
      <c r="DJ9" s="594"/>
      <c r="DK9" s="594"/>
      <c r="DL9" s="594"/>
      <c r="DM9" s="594"/>
      <c r="DN9" s="594"/>
      <c r="DO9" s="594"/>
      <c r="DP9" s="595"/>
      <c r="DQ9" s="602">
        <v>7961444</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5741623</v>
      </c>
      <c r="S10" s="594"/>
      <c r="T10" s="594"/>
      <c r="U10" s="594"/>
      <c r="V10" s="594"/>
      <c r="W10" s="594"/>
      <c r="X10" s="594"/>
      <c r="Y10" s="595"/>
      <c r="Z10" s="596">
        <v>5.2</v>
      </c>
      <c r="AA10" s="596"/>
      <c r="AB10" s="596"/>
      <c r="AC10" s="596"/>
      <c r="AD10" s="597">
        <v>5741623</v>
      </c>
      <c r="AE10" s="597"/>
      <c r="AF10" s="597"/>
      <c r="AG10" s="597"/>
      <c r="AH10" s="597"/>
      <c r="AI10" s="597"/>
      <c r="AJ10" s="597"/>
      <c r="AK10" s="597"/>
      <c r="AL10" s="598">
        <v>9.4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968893</v>
      </c>
      <c r="BH10" s="594"/>
      <c r="BI10" s="594"/>
      <c r="BJ10" s="594"/>
      <c r="BK10" s="594"/>
      <c r="BL10" s="594"/>
      <c r="BM10" s="594"/>
      <c r="BN10" s="595"/>
      <c r="BO10" s="596">
        <v>1.7</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187691</v>
      </c>
      <c r="CS10" s="594"/>
      <c r="CT10" s="594"/>
      <c r="CU10" s="594"/>
      <c r="CV10" s="594"/>
      <c r="CW10" s="594"/>
      <c r="CX10" s="594"/>
      <c r="CY10" s="595"/>
      <c r="CZ10" s="596">
        <v>0.2</v>
      </c>
      <c r="DA10" s="596"/>
      <c r="DB10" s="596"/>
      <c r="DC10" s="596"/>
      <c r="DD10" s="602">
        <v>3627</v>
      </c>
      <c r="DE10" s="594"/>
      <c r="DF10" s="594"/>
      <c r="DG10" s="594"/>
      <c r="DH10" s="594"/>
      <c r="DI10" s="594"/>
      <c r="DJ10" s="594"/>
      <c r="DK10" s="594"/>
      <c r="DL10" s="594"/>
      <c r="DM10" s="594"/>
      <c r="DN10" s="594"/>
      <c r="DO10" s="594"/>
      <c r="DP10" s="595"/>
      <c r="DQ10" s="602">
        <v>145131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58895</v>
      </c>
      <c r="S11" s="594"/>
      <c r="T11" s="594"/>
      <c r="U11" s="594"/>
      <c r="V11" s="594"/>
      <c r="W11" s="594"/>
      <c r="X11" s="594"/>
      <c r="Y11" s="595"/>
      <c r="Z11" s="596">
        <v>0.1</v>
      </c>
      <c r="AA11" s="596"/>
      <c r="AB11" s="596"/>
      <c r="AC11" s="596"/>
      <c r="AD11" s="597">
        <v>58895</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3737410</v>
      </c>
      <c r="BH11" s="594"/>
      <c r="BI11" s="594"/>
      <c r="BJ11" s="594"/>
      <c r="BK11" s="594"/>
      <c r="BL11" s="594"/>
      <c r="BM11" s="594"/>
      <c r="BN11" s="595"/>
      <c r="BO11" s="596">
        <v>6.7</v>
      </c>
      <c r="BP11" s="596"/>
      <c r="BQ11" s="596"/>
      <c r="BR11" s="596"/>
      <c r="BS11" s="602">
        <v>647700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694980</v>
      </c>
      <c r="CS11" s="594"/>
      <c r="CT11" s="594"/>
      <c r="CU11" s="594"/>
      <c r="CV11" s="594"/>
      <c r="CW11" s="594"/>
      <c r="CX11" s="594"/>
      <c r="CY11" s="595"/>
      <c r="CZ11" s="596">
        <v>0.7</v>
      </c>
      <c r="DA11" s="596"/>
      <c r="DB11" s="596"/>
      <c r="DC11" s="596"/>
      <c r="DD11" s="602">
        <v>39125</v>
      </c>
      <c r="DE11" s="594"/>
      <c r="DF11" s="594"/>
      <c r="DG11" s="594"/>
      <c r="DH11" s="594"/>
      <c r="DI11" s="594"/>
      <c r="DJ11" s="594"/>
      <c r="DK11" s="594"/>
      <c r="DL11" s="594"/>
      <c r="DM11" s="594"/>
      <c r="DN11" s="594"/>
      <c r="DO11" s="594"/>
      <c r="DP11" s="595"/>
      <c r="DQ11" s="602">
        <v>439468</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22112117</v>
      </c>
      <c r="BH12" s="594"/>
      <c r="BI12" s="594"/>
      <c r="BJ12" s="594"/>
      <c r="BK12" s="594"/>
      <c r="BL12" s="594"/>
      <c r="BM12" s="594"/>
      <c r="BN12" s="595"/>
      <c r="BO12" s="596">
        <v>39.799999999999997</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2101750</v>
      </c>
      <c r="CS12" s="594"/>
      <c r="CT12" s="594"/>
      <c r="CU12" s="594"/>
      <c r="CV12" s="594"/>
      <c r="CW12" s="594"/>
      <c r="CX12" s="594"/>
      <c r="CY12" s="595"/>
      <c r="CZ12" s="596">
        <v>2</v>
      </c>
      <c r="DA12" s="596"/>
      <c r="DB12" s="596"/>
      <c r="DC12" s="596"/>
      <c r="DD12" s="602">
        <v>79394</v>
      </c>
      <c r="DE12" s="594"/>
      <c r="DF12" s="594"/>
      <c r="DG12" s="594"/>
      <c r="DH12" s="594"/>
      <c r="DI12" s="594"/>
      <c r="DJ12" s="594"/>
      <c r="DK12" s="594"/>
      <c r="DL12" s="594"/>
      <c r="DM12" s="594"/>
      <c r="DN12" s="594"/>
      <c r="DO12" s="594"/>
      <c r="DP12" s="595"/>
      <c r="DQ12" s="602">
        <v>724506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209845</v>
      </c>
      <c r="S13" s="594"/>
      <c r="T13" s="594"/>
      <c r="U13" s="594"/>
      <c r="V13" s="594"/>
      <c r="W13" s="594"/>
      <c r="X13" s="594"/>
      <c r="Y13" s="595"/>
      <c r="Z13" s="596">
        <v>0.2</v>
      </c>
      <c r="AA13" s="596"/>
      <c r="AB13" s="596"/>
      <c r="AC13" s="596"/>
      <c r="AD13" s="597">
        <v>209845</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22031419</v>
      </c>
      <c r="BH13" s="594"/>
      <c r="BI13" s="594"/>
      <c r="BJ13" s="594"/>
      <c r="BK13" s="594"/>
      <c r="BL13" s="594"/>
      <c r="BM13" s="594"/>
      <c r="BN13" s="595"/>
      <c r="BO13" s="596">
        <v>39.6</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9775571</v>
      </c>
      <c r="CS13" s="594"/>
      <c r="CT13" s="594"/>
      <c r="CU13" s="594"/>
      <c r="CV13" s="594"/>
      <c r="CW13" s="594"/>
      <c r="CX13" s="594"/>
      <c r="CY13" s="595"/>
      <c r="CZ13" s="596">
        <v>9.4</v>
      </c>
      <c r="DA13" s="596"/>
      <c r="DB13" s="596"/>
      <c r="DC13" s="596"/>
      <c r="DD13" s="602">
        <v>3441538</v>
      </c>
      <c r="DE13" s="594"/>
      <c r="DF13" s="594"/>
      <c r="DG13" s="594"/>
      <c r="DH13" s="594"/>
      <c r="DI13" s="594"/>
      <c r="DJ13" s="594"/>
      <c r="DK13" s="594"/>
      <c r="DL13" s="594"/>
      <c r="DM13" s="594"/>
      <c r="DN13" s="594"/>
      <c r="DO13" s="594"/>
      <c r="DP13" s="595"/>
      <c r="DQ13" s="602">
        <v>6806850</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419929</v>
      </c>
      <c r="BH14" s="594"/>
      <c r="BI14" s="594"/>
      <c r="BJ14" s="594"/>
      <c r="BK14" s="594"/>
      <c r="BL14" s="594"/>
      <c r="BM14" s="594"/>
      <c r="BN14" s="595"/>
      <c r="BO14" s="596">
        <v>0.8</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4283415</v>
      </c>
      <c r="CS14" s="594"/>
      <c r="CT14" s="594"/>
      <c r="CU14" s="594"/>
      <c r="CV14" s="594"/>
      <c r="CW14" s="594"/>
      <c r="CX14" s="594"/>
      <c r="CY14" s="595"/>
      <c r="CZ14" s="596">
        <v>4.0999999999999996</v>
      </c>
      <c r="DA14" s="596"/>
      <c r="DB14" s="596"/>
      <c r="DC14" s="596"/>
      <c r="DD14" s="602">
        <v>31507</v>
      </c>
      <c r="DE14" s="594"/>
      <c r="DF14" s="594"/>
      <c r="DG14" s="594"/>
      <c r="DH14" s="594"/>
      <c r="DI14" s="594"/>
      <c r="DJ14" s="594"/>
      <c r="DK14" s="594"/>
      <c r="DL14" s="594"/>
      <c r="DM14" s="594"/>
      <c r="DN14" s="594"/>
      <c r="DO14" s="594"/>
      <c r="DP14" s="595"/>
      <c r="DQ14" s="602">
        <v>4265295</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315795</v>
      </c>
      <c r="S15" s="594"/>
      <c r="T15" s="594"/>
      <c r="U15" s="594"/>
      <c r="V15" s="594"/>
      <c r="W15" s="594"/>
      <c r="X15" s="594"/>
      <c r="Y15" s="595"/>
      <c r="Z15" s="596">
        <v>0.3</v>
      </c>
      <c r="AA15" s="596"/>
      <c r="AB15" s="596"/>
      <c r="AC15" s="596"/>
      <c r="AD15" s="597">
        <v>315795</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2231007</v>
      </c>
      <c r="BH15" s="594"/>
      <c r="BI15" s="594"/>
      <c r="BJ15" s="594"/>
      <c r="BK15" s="594"/>
      <c r="BL15" s="594"/>
      <c r="BM15" s="594"/>
      <c r="BN15" s="595"/>
      <c r="BO15" s="596">
        <v>4</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13770682</v>
      </c>
      <c r="CS15" s="594"/>
      <c r="CT15" s="594"/>
      <c r="CU15" s="594"/>
      <c r="CV15" s="594"/>
      <c r="CW15" s="594"/>
      <c r="CX15" s="594"/>
      <c r="CY15" s="595"/>
      <c r="CZ15" s="596">
        <v>13.2</v>
      </c>
      <c r="DA15" s="596"/>
      <c r="DB15" s="596"/>
      <c r="DC15" s="596"/>
      <c r="DD15" s="602">
        <v>3410636</v>
      </c>
      <c r="DE15" s="594"/>
      <c r="DF15" s="594"/>
      <c r="DG15" s="594"/>
      <c r="DH15" s="594"/>
      <c r="DI15" s="594"/>
      <c r="DJ15" s="594"/>
      <c r="DK15" s="594"/>
      <c r="DL15" s="594"/>
      <c r="DM15" s="594"/>
      <c r="DN15" s="594"/>
      <c r="DO15" s="594"/>
      <c r="DP15" s="595"/>
      <c r="DQ15" s="602">
        <v>9254313</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2291569</v>
      </c>
      <c r="S16" s="594"/>
      <c r="T16" s="594"/>
      <c r="U16" s="594"/>
      <c r="V16" s="594"/>
      <c r="W16" s="594"/>
      <c r="X16" s="594"/>
      <c r="Y16" s="595"/>
      <c r="Z16" s="596">
        <v>2.1</v>
      </c>
      <c r="AA16" s="596"/>
      <c r="AB16" s="596"/>
      <c r="AC16" s="596"/>
      <c r="AD16" s="597">
        <v>1526534</v>
      </c>
      <c r="AE16" s="597"/>
      <c r="AF16" s="597"/>
      <c r="AG16" s="597"/>
      <c r="AH16" s="597"/>
      <c r="AI16" s="597"/>
      <c r="AJ16" s="597"/>
      <c r="AK16" s="597"/>
      <c r="AL16" s="598">
        <v>2.5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1526534</v>
      </c>
      <c r="S17" s="594"/>
      <c r="T17" s="594"/>
      <c r="U17" s="594"/>
      <c r="V17" s="594"/>
      <c r="W17" s="594"/>
      <c r="X17" s="594"/>
      <c r="Y17" s="595"/>
      <c r="Z17" s="596">
        <v>1.4</v>
      </c>
      <c r="AA17" s="596"/>
      <c r="AB17" s="596"/>
      <c r="AC17" s="596"/>
      <c r="AD17" s="597">
        <v>1526534</v>
      </c>
      <c r="AE17" s="597"/>
      <c r="AF17" s="597"/>
      <c r="AG17" s="597"/>
      <c r="AH17" s="597"/>
      <c r="AI17" s="597"/>
      <c r="AJ17" s="597"/>
      <c r="AK17" s="597"/>
      <c r="AL17" s="598">
        <v>2.5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8786511</v>
      </c>
      <c r="CS17" s="594"/>
      <c r="CT17" s="594"/>
      <c r="CU17" s="594"/>
      <c r="CV17" s="594"/>
      <c r="CW17" s="594"/>
      <c r="CX17" s="594"/>
      <c r="CY17" s="595"/>
      <c r="CZ17" s="596">
        <v>8.4</v>
      </c>
      <c r="DA17" s="596"/>
      <c r="DB17" s="596"/>
      <c r="DC17" s="596"/>
      <c r="DD17" s="602" t="s">
        <v>108</v>
      </c>
      <c r="DE17" s="594"/>
      <c r="DF17" s="594"/>
      <c r="DG17" s="594"/>
      <c r="DH17" s="594"/>
      <c r="DI17" s="594"/>
      <c r="DJ17" s="594"/>
      <c r="DK17" s="594"/>
      <c r="DL17" s="594"/>
      <c r="DM17" s="594"/>
      <c r="DN17" s="594"/>
      <c r="DO17" s="594"/>
      <c r="DP17" s="595"/>
      <c r="DQ17" s="602">
        <v>8770991</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764940</v>
      </c>
      <c r="S18" s="594"/>
      <c r="T18" s="594"/>
      <c r="U18" s="594"/>
      <c r="V18" s="594"/>
      <c r="W18" s="594"/>
      <c r="X18" s="594"/>
      <c r="Y18" s="595"/>
      <c r="Z18" s="596">
        <v>0.7</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1145</v>
      </c>
      <c r="CS18" s="594"/>
      <c r="CT18" s="594"/>
      <c r="CU18" s="594"/>
      <c r="CV18" s="594"/>
      <c r="CW18" s="594"/>
      <c r="CX18" s="594"/>
      <c r="CY18" s="595"/>
      <c r="CZ18" s="596">
        <v>0</v>
      </c>
      <c r="DA18" s="596"/>
      <c r="DB18" s="596"/>
      <c r="DC18" s="596"/>
      <c r="DD18" s="602">
        <v>1145</v>
      </c>
      <c r="DE18" s="594"/>
      <c r="DF18" s="594"/>
      <c r="DG18" s="594"/>
      <c r="DH18" s="594"/>
      <c r="DI18" s="594"/>
      <c r="DJ18" s="594"/>
      <c r="DK18" s="594"/>
      <c r="DL18" s="594"/>
      <c r="DM18" s="594"/>
      <c r="DN18" s="594"/>
      <c r="DO18" s="594"/>
      <c r="DP18" s="595"/>
      <c r="DQ18" s="602">
        <v>1145</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95</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5706810</v>
      </c>
      <c r="BH19" s="594"/>
      <c r="BI19" s="594"/>
      <c r="BJ19" s="594"/>
      <c r="BK19" s="594"/>
      <c r="BL19" s="594"/>
      <c r="BM19" s="594"/>
      <c r="BN19" s="595"/>
      <c r="BO19" s="596">
        <v>10.3</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65568782</v>
      </c>
      <c r="S20" s="594"/>
      <c r="T20" s="594"/>
      <c r="U20" s="594"/>
      <c r="V20" s="594"/>
      <c r="W20" s="594"/>
      <c r="X20" s="594"/>
      <c r="Y20" s="595"/>
      <c r="Z20" s="596">
        <v>59.8</v>
      </c>
      <c r="AA20" s="596"/>
      <c r="AB20" s="596"/>
      <c r="AC20" s="596"/>
      <c r="AD20" s="597">
        <v>60766044</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5706810</v>
      </c>
      <c r="BH20" s="594"/>
      <c r="BI20" s="594"/>
      <c r="BJ20" s="594"/>
      <c r="BK20" s="594"/>
      <c r="BL20" s="594"/>
      <c r="BM20" s="594"/>
      <c r="BN20" s="595"/>
      <c r="BO20" s="596">
        <v>10.3</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104050763</v>
      </c>
      <c r="CS20" s="594"/>
      <c r="CT20" s="594"/>
      <c r="CU20" s="594"/>
      <c r="CV20" s="594"/>
      <c r="CW20" s="594"/>
      <c r="CX20" s="594"/>
      <c r="CY20" s="595"/>
      <c r="CZ20" s="596">
        <v>100</v>
      </c>
      <c r="DA20" s="596"/>
      <c r="DB20" s="596"/>
      <c r="DC20" s="596"/>
      <c r="DD20" s="602">
        <v>10046281</v>
      </c>
      <c r="DE20" s="594"/>
      <c r="DF20" s="594"/>
      <c r="DG20" s="594"/>
      <c r="DH20" s="594"/>
      <c r="DI20" s="594"/>
      <c r="DJ20" s="594"/>
      <c r="DK20" s="594"/>
      <c r="DL20" s="594"/>
      <c r="DM20" s="594"/>
      <c r="DN20" s="594"/>
      <c r="DO20" s="594"/>
      <c r="DP20" s="595"/>
      <c r="DQ20" s="602">
        <v>69636926</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49981</v>
      </c>
      <c r="S21" s="594"/>
      <c r="T21" s="594"/>
      <c r="U21" s="594"/>
      <c r="V21" s="594"/>
      <c r="W21" s="594"/>
      <c r="X21" s="594"/>
      <c r="Y21" s="595"/>
      <c r="Z21" s="596">
        <v>0</v>
      </c>
      <c r="AA21" s="596"/>
      <c r="AB21" s="596"/>
      <c r="AC21" s="596"/>
      <c r="AD21" s="597">
        <v>49981</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694922</v>
      </c>
      <c r="S22" s="594"/>
      <c r="T22" s="594"/>
      <c r="U22" s="594"/>
      <c r="V22" s="594"/>
      <c r="W22" s="594"/>
      <c r="X22" s="594"/>
      <c r="Y22" s="595"/>
      <c r="Z22" s="596">
        <v>0.6</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v>1669107</v>
      </c>
      <c r="BH22" s="594"/>
      <c r="BI22" s="594"/>
      <c r="BJ22" s="594"/>
      <c r="BK22" s="594"/>
      <c r="BL22" s="594"/>
      <c r="BM22" s="594"/>
      <c r="BN22" s="595"/>
      <c r="BO22" s="596">
        <v>3</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1679580</v>
      </c>
      <c r="S23" s="594"/>
      <c r="T23" s="594"/>
      <c r="U23" s="594"/>
      <c r="V23" s="594"/>
      <c r="W23" s="594"/>
      <c r="X23" s="594"/>
      <c r="Y23" s="595"/>
      <c r="Z23" s="596">
        <v>1.5</v>
      </c>
      <c r="AA23" s="596"/>
      <c r="AB23" s="596"/>
      <c r="AC23" s="596"/>
      <c r="AD23" s="597">
        <v>252359</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4037703</v>
      </c>
      <c r="BH23" s="594"/>
      <c r="BI23" s="594"/>
      <c r="BJ23" s="594"/>
      <c r="BK23" s="594"/>
      <c r="BL23" s="594"/>
      <c r="BM23" s="594"/>
      <c r="BN23" s="595"/>
      <c r="BO23" s="596">
        <v>7.3</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596220</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53770700</v>
      </c>
      <c r="CS24" s="583"/>
      <c r="CT24" s="583"/>
      <c r="CU24" s="583"/>
      <c r="CV24" s="583"/>
      <c r="CW24" s="583"/>
      <c r="CX24" s="583"/>
      <c r="CY24" s="584"/>
      <c r="CZ24" s="622">
        <v>51.7</v>
      </c>
      <c r="DA24" s="623"/>
      <c r="DB24" s="623"/>
      <c r="DC24" s="624"/>
      <c r="DD24" s="621">
        <v>34227848</v>
      </c>
      <c r="DE24" s="583"/>
      <c r="DF24" s="583"/>
      <c r="DG24" s="583"/>
      <c r="DH24" s="583"/>
      <c r="DI24" s="583"/>
      <c r="DJ24" s="583"/>
      <c r="DK24" s="584"/>
      <c r="DL24" s="621">
        <v>33986033</v>
      </c>
      <c r="DM24" s="583"/>
      <c r="DN24" s="583"/>
      <c r="DO24" s="583"/>
      <c r="DP24" s="583"/>
      <c r="DQ24" s="583"/>
      <c r="DR24" s="583"/>
      <c r="DS24" s="583"/>
      <c r="DT24" s="583"/>
      <c r="DU24" s="583"/>
      <c r="DV24" s="584"/>
      <c r="DW24" s="587">
        <v>52.9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16265108</v>
      </c>
      <c r="S25" s="594"/>
      <c r="T25" s="594"/>
      <c r="U25" s="594"/>
      <c r="V25" s="594"/>
      <c r="W25" s="594"/>
      <c r="X25" s="594"/>
      <c r="Y25" s="595"/>
      <c r="Z25" s="596">
        <v>14.8</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18095306</v>
      </c>
      <c r="CS25" s="613"/>
      <c r="CT25" s="613"/>
      <c r="CU25" s="613"/>
      <c r="CV25" s="613"/>
      <c r="CW25" s="613"/>
      <c r="CX25" s="613"/>
      <c r="CY25" s="614"/>
      <c r="CZ25" s="627">
        <v>17.399999999999999</v>
      </c>
      <c r="DA25" s="628"/>
      <c r="DB25" s="628"/>
      <c r="DC25" s="629"/>
      <c r="DD25" s="602">
        <v>16459860</v>
      </c>
      <c r="DE25" s="613"/>
      <c r="DF25" s="613"/>
      <c r="DG25" s="613"/>
      <c r="DH25" s="613"/>
      <c r="DI25" s="613"/>
      <c r="DJ25" s="613"/>
      <c r="DK25" s="614"/>
      <c r="DL25" s="602">
        <v>16218051</v>
      </c>
      <c r="DM25" s="613"/>
      <c r="DN25" s="613"/>
      <c r="DO25" s="613"/>
      <c r="DP25" s="613"/>
      <c r="DQ25" s="613"/>
      <c r="DR25" s="613"/>
      <c r="DS25" s="613"/>
      <c r="DT25" s="613"/>
      <c r="DU25" s="613"/>
      <c r="DV25" s="614"/>
      <c r="DW25" s="598">
        <v>25.2</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13007917</v>
      </c>
      <c r="CS26" s="594"/>
      <c r="CT26" s="594"/>
      <c r="CU26" s="594"/>
      <c r="CV26" s="594"/>
      <c r="CW26" s="594"/>
      <c r="CX26" s="594"/>
      <c r="CY26" s="595"/>
      <c r="CZ26" s="627">
        <v>12.5</v>
      </c>
      <c r="DA26" s="628"/>
      <c r="DB26" s="628"/>
      <c r="DC26" s="629"/>
      <c r="DD26" s="602">
        <v>11372471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6036466</v>
      </c>
      <c r="S27" s="594"/>
      <c r="T27" s="594"/>
      <c r="U27" s="594"/>
      <c r="V27" s="594"/>
      <c r="W27" s="594"/>
      <c r="X27" s="594"/>
      <c r="Y27" s="595"/>
      <c r="Z27" s="596">
        <v>5.5</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55571640</v>
      </c>
      <c r="BH27" s="594"/>
      <c r="BI27" s="594"/>
      <c r="BJ27" s="594"/>
      <c r="BK27" s="594"/>
      <c r="BL27" s="594"/>
      <c r="BM27" s="594"/>
      <c r="BN27" s="595"/>
      <c r="BO27" s="596">
        <v>100</v>
      </c>
      <c r="BP27" s="596"/>
      <c r="BQ27" s="596"/>
      <c r="BR27" s="596"/>
      <c r="BS27" s="602">
        <v>647700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26888896</v>
      </c>
      <c r="CS27" s="613"/>
      <c r="CT27" s="613"/>
      <c r="CU27" s="613"/>
      <c r="CV27" s="613"/>
      <c r="CW27" s="613"/>
      <c r="CX27" s="613"/>
      <c r="CY27" s="614"/>
      <c r="CZ27" s="627">
        <v>25.8</v>
      </c>
      <c r="DA27" s="628"/>
      <c r="DB27" s="628"/>
      <c r="DC27" s="629"/>
      <c r="DD27" s="602">
        <v>8997010</v>
      </c>
      <c r="DE27" s="613"/>
      <c r="DF27" s="613"/>
      <c r="DG27" s="613"/>
      <c r="DH27" s="613"/>
      <c r="DI27" s="613"/>
      <c r="DJ27" s="613"/>
      <c r="DK27" s="614"/>
      <c r="DL27" s="602">
        <v>8997004</v>
      </c>
      <c r="DM27" s="613"/>
      <c r="DN27" s="613"/>
      <c r="DO27" s="613"/>
      <c r="DP27" s="613"/>
      <c r="DQ27" s="613"/>
      <c r="DR27" s="613"/>
      <c r="DS27" s="613"/>
      <c r="DT27" s="613"/>
      <c r="DU27" s="613"/>
      <c r="DV27" s="614"/>
      <c r="DW27" s="598">
        <v>14</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154771</v>
      </c>
      <c r="S28" s="594"/>
      <c r="T28" s="594"/>
      <c r="U28" s="594"/>
      <c r="V28" s="594"/>
      <c r="W28" s="594"/>
      <c r="X28" s="594"/>
      <c r="Y28" s="595"/>
      <c r="Z28" s="596">
        <v>0.1</v>
      </c>
      <c r="AA28" s="596"/>
      <c r="AB28" s="596"/>
      <c r="AC28" s="596"/>
      <c r="AD28" s="597">
        <v>88107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8786498</v>
      </c>
      <c r="CS28" s="594"/>
      <c r="CT28" s="594"/>
      <c r="CU28" s="594"/>
      <c r="CV28" s="594"/>
      <c r="CW28" s="594"/>
      <c r="CX28" s="594"/>
      <c r="CY28" s="595"/>
      <c r="CZ28" s="627">
        <v>8.4</v>
      </c>
      <c r="DA28" s="628"/>
      <c r="DB28" s="628"/>
      <c r="DC28" s="629"/>
      <c r="DD28" s="602">
        <v>8770978</v>
      </c>
      <c r="DE28" s="594"/>
      <c r="DF28" s="594"/>
      <c r="DG28" s="594"/>
      <c r="DH28" s="594"/>
      <c r="DI28" s="594"/>
      <c r="DJ28" s="594"/>
      <c r="DK28" s="595"/>
      <c r="DL28" s="602">
        <v>8770978</v>
      </c>
      <c r="DM28" s="594"/>
      <c r="DN28" s="594"/>
      <c r="DO28" s="594"/>
      <c r="DP28" s="594"/>
      <c r="DQ28" s="594"/>
      <c r="DR28" s="594"/>
      <c r="DS28" s="594"/>
      <c r="DT28" s="594"/>
      <c r="DU28" s="594"/>
      <c r="DV28" s="595"/>
      <c r="DW28" s="598">
        <v>13.6</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7596</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8786498</v>
      </c>
      <c r="CS29" s="613"/>
      <c r="CT29" s="613"/>
      <c r="CU29" s="613"/>
      <c r="CV29" s="613"/>
      <c r="CW29" s="613"/>
      <c r="CX29" s="613"/>
      <c r="CY29" s="614"/>
      <c r="CZ29" s="627">
        <v>8.4</v>
      </c>
      <c r="DA29" s="628"/>
      <c r="DB29" s="628"/>
      <c r="DC29" s="629"/>
      <c r="DD29" s="602">
        <v>8770978</v>
      </c>
      <c r="DE29" s="613"/>
      <c r="DF29" s="613"/>
      <c r="DG29" s="613"/>
      <c r="DH29" s="613"/>
      <c r="DI29" s="613"/>
      <c r="DJ29" s="613"/>
      <c r="DK29" s="614"/>
      <c r="DL29" s="602">
        <v>8770978</v>
      </c>
      <c r="DM29" s="613"/>
      <c r="DN29" s="613"/>
      <c r="DO29" s="613"/>
      <c r="DP29" s="613"/>
      <c r="DQ29" s="613"/>
      <c r="DR29" s="613"/>
      <c r="DS29" s="613"/>
      <c r="DT29" s="613"/>
      <c r="DU29" s="613"/>
      <c r="DV29" s="614"/>
      <c r="DW29" s="598">
        <v>13.6</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644872</v>
      </c>
      <c r="S30" s="594"/>
      <c r="T30" s="594"/>
      <c r="U30" s="594"/>
      <c r="V30" s="594"/>
      <c r="W30" s="594"/>
      <c r="X30" s="594"/>
      <c r="Y30" s="595"/>
      <c r="Z30" s="596">
        <v>0.6</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98.8</v>
      </c>
      <c r="BH30" s="652"/>
      <c r="BI30" s="652"/>
      <c r="BJ30" s="652"/>
      <c r="BK30" s="652"/>
      <c r="BL30" s="652"/>
      <c r="BM30" s="588">
        <v>95.2</v>
      </c>
      <c r="BN30" s="652"/>
      <c r="BO30" s="652"/>
      <c r="BP30" s="652"/>
      <c r="BQ30" s="653"/>
      <c r="BR30" s="651">
        <v>98.7</v>
      </c>
      <c r="BS30" s="652"/>
      <c r="BT30" s="652"/>
      <c r="BU30" s="652"/>
      <c r="BV30" s="652"/>
      <c r="BW30" s="652"/>
      <c r="BX30" s="588">
        <v>94.8</v>
      </c>
      <c r="BY30" s="652"/>
      <c r="BZ30" s="652"/>
      <c r="CA30" s="652"/>
      <c r="CB30" s="653"/>
      <c r="CD30" s="656"/>
      <c r="CE30" s="657"/>
      <c r="CF30" s="607" t="s">
        <v>290</v>
      </c>
      <c r="CG30" s="608"/>
      <c r="CH30" s="608"/>
      <c r="CI30" s="608"/>
      <c r="CJ30" s="608"/>
      <c r="CK30" s="608"/>
      <c r="CL30" s="608"/>
      <c r="CM30" s="608"/>
      <c r="CN30" s="608"/>
      <c r="CO30" s="608"/>
      <c r="CP30" s="608"/>
      <c r="CQ30" s="609"/>
      <c r="CR30" s="593">
        <v>7769045</v>
      </c>
      <c r="CS30" s="594"/>
      <c r="CT30" s="594"/>
      <c r="CU30" s="594"/>
      <c r="CV30" s="594"/>
      <c r="CW30" s="594"/>
      <c r="CX30" s="594"/>
      <c r="CY30" s="595"/>
      <c r="CZ30" s="627">
        <v>7.5</v>
      </c>
      <c r="DA30" s="628"/>
      <c r="DB30" s="628"/>
      <c r="DC30" s="629"/>
      <c r="DD30" s="602">
        <v>7755848</v>
      </c>
      <c r="DE30" s="594"/>
      <c r="DF30" s="594"/>
      <c r="DG30" s="594"/>
      <c r="DH30" s="594"/>
      <c r="DI30" s="594"/>
      <c r="DJ30" s="594"/>
      <c r="DK30" s="595"/>
      <c r="DL30" s="602">
        <v>7755848</v>
      </c>
      <c r="DM30" s="594"/>
      <c r="DN30" s="594"/>
      <c r="DO30" s="594"/>
      <c r="DP30" s="594"/>
      <c r="DQ30" s="594"/>
      <c r="DR30" s="594"/>
      <c r="DS30" s="594"/>
      <c r="DT30" s="594"/>
      <c r="DU30" s="594"/>
      <c r="DV30" s="595"/>
      <c r="DW30" s="598">
        <v>12.1</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5785414</v>
      </c>
      <c r="S31" s="594"/>
      <c r="T31" s="594"/>
      <c r="U31" s="594"/>
      <c r="V31" s="594"/>
      <c r="W31" s="594"/>
      <c r="X31" s="594"/>
      <c r="Y31" s="595"/>
      <c r="Z31" s="596">
        <v>5.3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98.5</v>
      </c>
      <c r="BH31" s="613"/>
      <c r="BI31" s="613"/>
      <c r="BJ31" s="613"/>
      <c r="BK31" s="613"/>
      <c r="BL31" s="613"/>
      <c r="BM31" s="599">
        <v>94.1</v>
      </c>
      <c r="BN31" s="649"/>
      <c r="BO31" s="649"/>
      <c r="BP31" s="649"/>
      <c r="BQ31" s="650"/>
      <c r="BR31" s="648">
        <v>98.4</v>
      </c>
      <c r="BS31" s="613"/>
      <c r="BT31" s="613"/>
      <c r="BU31" s="613"/>
      <c r="BV31" s="613"/>
      <c r="BW31" s="613"/>
      <c r="BX31" s="599">
        <v>93.6</v>
      </c>
      <c r="BY31" s="649"/>
      <c r="BZ31" s="649"/>
      <c r="CA31" s="649"/>
      <c r="CB31" s="650"/>
      <c r="CD31" s="656"/>
      <c r="CE31" s="657"/>
      <c r="CF31" s="607" t="s">
        <v>294</v>
      </c>
      <c r="CG31" s="608"/>
      <c r="CH31" s="608"/>
      <c r="CI31" s="608"/>
      <c r="CJ31" s="608"/>
      <c r="CK31" s="608"/>
      <c r="CL31" s="608"/>
      <c r="CM31" s="608"/>
      <c r="CN31" s="608"/>
      <c r="CO31" s="608"/>
      <c r="CP31" s="608"/>
      <c r="CQ31" s="609"/>
      <c r="CR31" s="593">
        <v>1017453</v>
      </c>
      <c r="CS31" s="613"/>
      <c r="CT31" s="613"/>
      <c r="CU31" s="613"/>
      <c r="CV31" s="613"/>
      <c r="CW31" s="613"/>
      <c r="CX31" s="613"/>
      <c r="CY31" s="614"/>
      <c r="CZ31" s="627">
        <v>1</v>
      </c>
      <c r="DA31" s="628"/>
      <c r="DB31" s="628"/>
      <c r="DC31" s="629"/>
      <c r="DD31" s="602">
        <v>1015130</v>
      </c>
      <c r="DE31" s="613"/>
      <c r="DF31" s="613"/>
      <c r="DG31" s="613"/>
      <c r="DH31" s="613"/>
      <c r="DI31" s="613"/>
      <c r="DJ31" s="613"/>
      <c r="DK31" s="614"/>
      <c r="DL31" s="602">
        <v>1015130</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3739640</v>
      </c>
      <c r="S32" s="594"/>
      <c r="T32" s="594"/>
      <c r="U32" s="594"/>
      <c r="V32" s="594"/>
      <c r="W32" s="594"/>
      <c r="X32" s="594"/>
      <c r="Y32" s="595"/>
      <c r="Z32" s="596">
        <v>3.4</v>
      </c>
      <c r="AA32" s="596"/>
      <c r="AB32" s="596"/>
      <c r="AC32" s="596"/>
      <c r="AD32" s="597">
        <v>7576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96</v>
      </c>
      <c r="BN32" s="661"/>
      <c r="BO32" s="661"/>
      <c r="BP32" s="661"/>
      <c r="BQ32" s="663"/>
      <c r="BR32" s="660">
        <v>98.9</v>
      </c>
      <c r="BS32" s="661"/>
      <c r="BT32" s="661"/>
      <c r="BU32" s="661"/>
      <c r="BV32" s="661"/>
      <c r="BW32" s="661"/>
      <c r="BX32" s="662">
        <v>95.7</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8493000</v>
      </c>
      <c r="S33" s="594"/>
      <c r="T33" s="594"/>
      <c r="U33" s="594"/>
      <c r="V33" s="594"/>
      <c r="W33" s="594"/>
      <c r="X33" s="594"/>
      <c r="Y33" s="595"/>
      <c r="Z33" s="596">
        <v>7.7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40233782</v>
      </c>
      <c r="CS33" s="613"/>
      <c r="CT33" s="613"/>
      <c r="CU33" s="613"/>
      <c r="CV33" s="613"/>
      <c r="CW33" s="613"/>
      <c r="CX33" s="613"/>
      <c r="CY33" s="614"/>
      <c r="CZ33" s="627">
        <v>38.700000000000003</v>
      </c>
      <c r="DA33" s="628"/>
      <c r="DB33" s="628"/>
      <c r="DC33" s="629"/>
      <c r="DD33" s="602">
        <v>32370884</v>
      </c>
      <c r="DE33" s="613"/>
      <c r="DF33" s="613"/>
      <c r="DG33" s="613"/>
      <c r="DH33" s="613"/>
      <c r="DI33" s="613"/>
      <c r="DJ33" s="613"/>
      <c r="DK33" s="614"/>
      <c r="DL33" s="602">
        <v>25840280</v>
      </c>
      <c r="DM33" s="613"/>
      <c r="DN33" s="613"/>
      <c r="DO33" s="613"/>
      <c r="DP33" s="613"/>
      <c r="DQ33" s="613"/>
      <c r="DR33" s="613"/>
      <c r="DS33" s="613"/>
      <c r="DT33" s="613"/>
      <c r="DU33" s="613"/>
      <c r="DV33" s="614"/>
      <c r="DW33" s="598">
        <v>40.200000000000003</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16901403</v>
      </c>
      <c r="CS34" s="594"/>
      <c r="CT34" s="594"/>
      <c r="CU34" s="594"/>
      <c r="CV34" s="594"/>
      <c r="CW34" s="594"/>
      <c r="CX34" s="594"/>
      <c r="CY34" s="595"/>
      <c r="CZ34" s="627">
        <v>16.2</v>
      </c>
      <c r="DA34" s="628"/>
      <c r="DB34" s="628"/>
      <c r="DC34" s="629"/>
      <c r="DD34" s="602">
        <v>12510200</v>
      </c>
      <c r="DE34" s="594"/>
      <c r="DF34" s="594"/>
      <c r="DG34" s="594"/>
      <c r="DH34" s="594"/>
      <c r="DI34" s="594"/>
      <c r="DJ34" s="594"/>
      <c r="DK34" s="595"/>
      <c r="DL34" s="602">
        <v>9873438</v>
      </c>
      <c r="DM34" s="594"/>
      <c r="DN34" s="594"/>
      <c r="DO34" s="594"/>
      <c r="DP34" s="594"/>
      <c r="DQ34" s="594"/>
      <c r="DR34" s="594"/>
      <c r="DS34" s="594"/>
      <c r="DT34" s="594"/>
      <c r="DU34" s="594"/>
      <c r="DV34" s="595"/>
      <c r="DW34" s="598">
        <v>15.4</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3103700</v>
      </c>
      <c r="S35" s="594"/>
      <c r="T35" s="594"/>
      <c r="U35" s="594"/>
      <c r="V35" s="594"/>
      <c r="W35" s="594"/>
      <c r="X35" s="594"/>
      <c r="Y35" s="595"/>
      <c r="Z35" s="596">
        <v>2.8</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11173219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621027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1302754</v>
      </c>
      <c r="CS35" s="613"/>
      <c r="CT35" s="613"/>
      <c r="CU35" s="613"/>
      <c r="CV35" s="613"/>
      <c r="CW35" s="613"/>
      <c r="CX35" s="613"/>
      <c r="CY35" s="614"/>
      <c r="CZ35" s="627">
        <v>1.3</v>
      </c>
      <c r="DA35" s="628"/>
      <c r="DB35" s="628"/>
      <c r="DC35" s="629"/>
      <c r="DD35" s="602">
        <v>1294189</v>
      </c>
      <c r="DE35" s="613"/>
      <c r="DF35" s="613"/>
      <c r="DG35" s="613"/>
      <c r="DH35" s="613"/>
      <c r="DI35" s="613"/>
      <c r="DJ35" s="613"/>
      <c r="DK35" s="614"/>
      <c r="DL35" s="602">
        <v>1285662</v>
      </c>
      <c r="DM35" s="613"/>
      <c r="DN35" s="613"/>
      <c r="DO35" s="613"/>
      <c r="DP35" s="613"/>
      <c r="DQ35" s="613"/>
      <c r="DR35" s="613"/>
      <c r="DS35" s="613"/>
      <c r="DT35" s="613"/>
      <c r="DU35" s="613"/>
      <c r="DV35" s="614"/>
      <c r="DW35" s="598">
        <v>2</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109716352</v>
      </c>
      <c r="S36" s="666"/>
      <c r="T36" s="666"/>
      <c r="U36" s="666"/>
      <c r="V36" s="666"/>
      <c r="W36" s="666"/>
      <c r="X36" s="666"/>
      <c r="Y36" s="667"/>
      <c r="Z36" s="668">
        <v>100</v>
      </c>
      <c r="AA36" s="668"/>
      <c r="AB36" s="668"/>
      <c r="AC36" s="668"/>
      <c r="AD36" s="669">
        <v>61164067</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2296361</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-1243877</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11767474</v>
      </c>
      <c r="CS36" s="594"/>
      <c r="CT36" s="594"/>
      <c r="CU36" s="594"/>
      <c r="CV36" s="594"/>
      <c r="CW36" s="594"/>
      <c r="CX36" s="594"/>
      <c r="CY36" s="595"/>
      <c r="CZ36" s="627">
        <v>11.3</v>
      </c>
      <c r="DA36" s="628"/>
      <c r="DB36" s="628"/>
      <c r="DC36" s="629"/>
      <c r="DD36" s="602">
        <v>10609542</v>
      </c>
      <c r="DE36" s="594"/>
      <c r="DF36" s="594"/>
      <c r="DG36" s="594"/>
      <c r="DH36" s="594"/>
      <c r="DI36" s="594"/>
      <c r="DJ36" s="594"/>
      <c r="DK36" s="595"/>
      <c r="DL36" s="602">
        <v>8655069</v>
      </c>
      <c r="DM36" s="594"/>
      <c r="DN36" s="594"/>
      <c r="DO36" s="594"/>
      <c r="DP36" s="594"/>
      <c r="DQ36" s="594"/>
      <c r="DR36" s="594"/>
      <c r="DS36" s="594"/>
      <c r="DT36" s="594"/>
      <c r="DU36" s="594"/>
      <c r="DV36" s="595"/>
      <c r="DW36" s="598">
        <v>13.5</v>
      </c>
      <c r="DX36" s="625"/>
      <c r="DY36" s="625"/>
      <c r="DZ36" s="625"/>
      <c r="EA36" s="625"/>
      <c r="EB36" s="625"/>
      <c r="EC36" s="626"/>
    </row>
    <row r="37" spans="2:133" ht="11.25" customHeight="1">
      <c r="AQ37" s="672" t="s">
        <v>312</v>
      </c>
      <c r="AR37" s="673"/>
      <c r="AS37" s="673"/>
      <c r="AT37" s="673"/>
      <c r="AU37" s="673"/>
      <c r="AV37" s="673"/>
      <c r="AW37" s="673"/>
      <c r="AX37" s="673"/>
      <c r="AY37" s="674"/>
      <c r="AZ37" s="593">
        <v>3264</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55404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4192624</v>
      </c>
      <c r="CS37" s="613"/>
      <c r="CT37" s="613"/>
      <c r="CU37" s="613"/>
      <c r="CV37" s="613"/>
      <c r="CW37" s="613"/>
      <c r="CX37" s="613"/>
      <c r="CY37" s="614"/>
      <c r="CZ37" s="627">
        <v>4</v>
      </c>
      <c r="DA37" s="628"/>
      <c r="DB37" s="628"/>
      <c r="DC37" s="629"/>
      <c r="DD37" s="602">
        <v>4192624</v>
      </c>
      <c r="DE37" s="613"/>
      <c r="DF37" s="613"/>
      <c r="DG37" s="613"/>
      <c r="DH37" s="613"/>
      <c r="DI37" s="613"/>
      <c r="DJ37" s="613"/>
      <c r="DK37" s="614"/>
      <c r="DL37" s="602">
        <v>4100755</v>
      </c>
      <c r="DM37" s="613"/>
      <c r="DN37" s="613"/>
      <c r="DO37" s="613"/>
      <c r="DP37" s="613"/>
      <c r="DQ37" s="613"/>
      <c r="DR37" s="613"/>
      <c r="DS37" s="613"/>
      <c r="DT37" s="613"/>
      <c r="DU37" s="613"/>
      <c r="DV37" s="614"/>
      <c r="DW37" s="598">
        <v>6.4</v>
      </c>
      <c r="DX37" s="625"/>
      <c r="DY37" s="625"/>
      <c r="DZ37" s="625"/>
      <c r="EA37" s="625"/>
      <c r="EB37" s="625"/>
      <c r="EC37" s="626"/>
    </row>
    <row r="38" spans="2:133" ht="11.25" customHeight="1">
      <c r="AQ38" s="672" t="s">
        <v>315</v>
      </c>
      <c r="AR38" s="673"/>
      <c r="AS38" s="673"/>
      <c r="AT38" s="673"/>
      <c r="AU38" s="673"/>
      <c r="AV38" s="673"/>
      <c r="AW38" s="673"/>
      <c r="AX38" s="673"/>
      <c r="AY38" s="674"/>
      <c r="AZ38" s="593" t="s">
        <v>108</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91678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8968698</v>
      </c>
      <c r="CS38" s="594"/>
      <c r="CT38" s="594"/>
      <c r="CU38" s="594"/>
      <c r="CV38" s="594"/>
      <c r="CW38" s="594"/>
      <c r="CX38" s="594"/>
      <c r="CY38" s="595"/>
      <c r="CZ38" s="627">
        <v>8.6</v>
      </c>
      <c r="DA38" s="628"/>
      <c r="DB38" s="628"/>
      <c r="DC38" s="629"/>
      <c r="DD38" s="602">
        <v>7774213</v>
      </c>
      <c r="DE38" s="594"/>
      <c r="DF38" s="594"/>
      <c r="DG38" s="594"/>
      <c r="DH38" s="594"/>
      <c r="DI38" s="594"/>
      <c r="DJ38" s="594"/>
      <c r="DK38" s="595"/>
      <c r="DL38" s="602">
        <v>6023434</v>
      </c>
      <c r="DM38" s="594"/>
      <c r="DN38" s="594"/>
      <c r="DO38" s="594"/>
      <c r="DP38" s="594"/>
      <c r="DQ38" s="594"/>
      <c r="DR38" s="594"/>
      <c r="DS38" s="594"/>
      <c r="DT38" s="594"/>
      <c r="DU38" s="594"/>
      <c r="DV38" s="595"/>
      <c r="DW38" s="598">
        <v>9.4</v>
      </c>
      <c r="DX38" s="625"/>
      <c r="DY38" s="625"/>
      <c r="DZ38" s="625"/>
      <c r="EA38" s="625"/>
      <c r="EB38" s="625"/>
      <c r="EC38" s="626"/>
    </row>
    <row r="39" spans="2:133" ht="11.25" customHeight="1">
      <c r="AQ39" s="672" t="s">
        <v>318</v>
      </c>
      <c r="AR39" s="673"/>
      <c r="AS39" s="673"/>
      <c r="AT39" s="673"/>
      <c r="AU39" s="673"/>
      <c r="AV39" s="673"/>
      <c r="AW39" s="673"/>
      <c r="AX39" s="673"/>
      <c r="AY39" s="674"/>
      <c r="AZ39" s="593" t="s">
        <v>108</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90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192637</v>
      </c>
      <c r="CS39" s="613"/>
      <c r="CT39" s="613"/>
      <c r="CU39" s="613"/>
      <c r="CV39" s="613"/>
      <c r="CW39" s="613"/>
      <c r="CX39" s="613"/>
      <c r="CY39" s="614"/>
      <c r="CZ39" s="627">
        <v>0.2</v>
      </c>
      <c r="DA39" s="628"/>
      <c r="DB39" s="628"/>
      <c r="DC39" s="629"/>
      <c r="DD39" s="602">
        <v>180063</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3204153</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1100816</v>
      </c>
      <c r="CS40" s="594"/>
      <c r="CT40" s="594"/>
      <c r="CU40" s="594"/>
      <c r="CV40" s="594"/>
      <c r="CW40" s="594"/>
      <c r="CX40" s="594"/>
      <c r="CY40" s="595"/>
      <c r="CZ40" s="627">
        <v>1.1000000000000001</v>
      </c>
      <c r="DA40" s="628"/>
      <c r="DB40" s="628"/>
      <c r="DC40" s="629"/>
      <c r="DD40" s="602">
        <v>2677</v>
      </c>
      <c r="DE40" s="594"/>
      <c r="DF40" s="594"/>
      <c r="DG40" s="594"/>
      <c r="DH40" s="594"/>
      <c r="DI40" s="594"/>
      <c r="DJ40" s="594"/>
      <c r="DK40" s="595"/>
      <c r="DL40" s="602">
        <v>2677</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5669441</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283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10046281</v>
      </c>
      <c r="CS42" s="594"/>
      <c r="CT42" s="594"/>
      <c r="CU42" s="594"/>
      <c r="CV42" s="594"/>
      <c r="CW42" s="594"/>
      <c r="CX42" s="594"/>
      <c r="CY42" s="595"/>
      <c r="CZ42" s="627">
        <v>9.6999999999999993</v>
      </c>
      <c r="DA42" s="676"/>
      <c r="DB42" s="676"/>
      <c r="DC42" s="677"/>
      <c r="DD42" s="602">
        <v>3038194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289014</v>
      </c>
      <c r="CS43" s="613"/>
      <c r="CT43" s="613"/>
      <c r="CU43" s="613"/>
      <c r="CV43" s="613"/>
      <c r="CW43" s="613"/>
      <c r="CX43" s="613"/>
      <c r="CY43" s="614"/>
      <c r="CZ43" s="627">
        <v>0.3</v>
      </c>
      <c r="DA43" s="628"/>
      <c r="DB43" s="628"/>
      <c r="DC43" s="629"/>
      <c r="DD43" s="602">
        <v>289014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10046281</v>
      </c>
      <c r="CS44" s="594"/>
      <c r="CT44" s="594"/>
      <c r="CU44" s="594"/>
      <c r="CV44" s="594"/>
      <c r="CW44" s="594"/>
      <c r="CX44" s="594"/>
      <c r="CY44" s="595"/>
      <c r="CZ44" s="627">
        <v>9.6999999999999993</v>
      </c>
      <c r="DA44" s="676"/>
      <c r="DB44" s="676"/>
      <c r="DC44" s="677"/>
      <c r="DD44" s="602">
        <v>3038194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2151611</v>
      </c>
      <c r="CS45" s="613"/>
      <c r="CT45" s="613"/>
      <c r="CU45" s="613"/>
      <c r="CV45" s="613"/>
      <c r="CW45" s="613"/>
      <c r="CX45" s="613"/>
      <c r="CY45" s="614"/>
      <c r="CZ45" s="627">
        <v>2.1</v>
      </c>
      <c r="DA45" s="628"/>
      <c r="DB45" s="628"/>
      <c r="DC45" s="629"/>
      <c r="DD45" s="602">
        <v>193442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7741064</v>
      </c>
      <c r="CS46" s="594"/>
      <c r="CT46" s="594"/>
      <c r="CU46" s="594"/>
      <c r="CV46" s="594"/>
      <c r="CW46" s="594"/>
      <c r="CX46" s="594"/>
      <c r="CY46" s="595"/>
      <c r="CZ46" s="627">
        <v>7.4</v>
      </c>
      <c r="DA46" s="676"/>
      <c r="DB46" s="676"/>
      <c r="DC46" s="677"/>
      <c r="DD46" s="602">
        <v>2820146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13"/>
      <c r="CT47" s="613"/>
      <c r="CU47" s="613"/>
      <c r="CV47" s="613"/>
      <c r="CW47" s="613"/>
      <c r="CX47" s="613"/>
      <c r="CY47" s="614"/>
      <c r="CZ47" s="627" t="s">
        <v>117</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104050763</v>
      </c>
      <c r="CS49" s="661"/>
      <c r="CT49" s="661"/>
      <c r="CU49" s="661"/>
      <c r="CV49" s="661"/>
      <c r="CW49" s="661"/>
      <c r="CX49" s="661"/>
      <c r="CY49" s="688"/>
      <c r="CZ49" s="689">
        <v>100</v>
      </c>
      <c r="DA49" s="690"/>
      <c r="DB49" s="690"/>
      <c r="DC49" s="691"/>
      <c r="DD49" s="692">
        <v>69636926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55" zoomScaleNormal="55" zoomScaleSheetLayoutView="70" workbookViewId="0">
      <selection activeCell="A25" sqref="A25:BI2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109599</v>
      </c>
      <c r="R7" s="723"/>
      <c r="S7" s="723"/>
      <c r="T7" s="723"/>
      <c r="U7" s="723"/>
      <c r="V7" s="723">
        <v>104017</v>
      </c>
      <c r="W7" s="723"/>
      <c r="X7" s="723"/>
      <c r="Y7" s="723"/>
      <c r="Z7" s="723"/>
      <c r="AA7" s="723">
        <v>5583</v>
      </c>
      <c r="AB7" s="723"/>
      <c r="AC7" s="723"/>
      <c r="AD7" s="723"/>
      <c r="AE7" s="724"/>
      <c r="AF7" s="725">
        <v>4825</v>
      </c>
      <c r="AG7" s="726"/>
      <c r="AH7" s="726"/>
      <c r="AI7" s="726"/>
      <c r="AJ7" s="727"/>
      <c r="AK7" s="762">
        <v>644.9</v>
      </c>
      <c r="AL7" s="763"/>
      <c r="AM7" s="763"/>
      <c r="AN7" s="763"/>
      <c r="AO7" s="763"/>
      <c r="AP7" s="763">
        <v>98303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-4</v>
      </c>
      <c r="CI7" s="760"/>
      <c r="CJ7" s="760"/>
      <c r="CK7" s="760"/>
      <c r="CL7" s="761"/>
      <c r="CM7" s="759">
        <v>208</v>
      </c>
      <c r="CN7" s="760"/>
      <c r="CO7" s="760"/>
      <c r="CP7" s="760"/>
      <c r="CQ7" s="761"/>
      <c r="CR7" s="759">
        <v>51</v>
      </c>
      <c r="CS7" s="760"/>
      <c r="CT7" s="760"/>
      <c r="CU7" s="760"/>
      <c r="CV7" s="761"/>
      <c r="CW7" s="759">
        <v>28</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113</v>
      </c>
      <c r="R8" s="747"/>
      <c r="S8" s="747"/>
      <c r="T8" s="747"/>
      <c r="U8" s="747"/>
      <c r="V8" s="747">
        <v>73</v>
      </c>
      <c r="W8" s="747"/>
      <c r="X8" s="747"/>
      <c r="Y8" s="747"/>
      <c r="Z8" s="747"/>
      <c r="AA8" s="747">
        <v>40</v>
      </c>
      <c r="AB8" s="747"/>
      <c r="AC8" s="747"/>
      <c r="AD8" s="747"/>
      <c r="AE8" s="748"/>
      <c r="AF8" s="749">
        <v>40</v>
      </c>
      <c r="AG8" s="750"/>
      <c r="AH8" s="750"/>
      <c r="AI8" s="750"/>
      <c r="AJ8" s="751"/>
      <c r="AK8" s="752">
        <v>25.5</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3</v>
      </c>
      <c r="CI8" s="770"/>
      <c r="CJ8" s="770"/>
      <c r="CK8" s="770"/>
      <c r="CL8" s="771"/>
      <c r="CM8" s="769">
        <v>183</v>
      </c>
      <c r="CN8" s="770"/>
      <c r="CO8" s="770"/>
      <c r="CP8" s="770"/>
      <c r="CQ8" s="771"/>
      <c r="CR8" s="769">
        <v>100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137</v>
      </c>
      <c r="R9" s="747"/>
      <c r="S9" s="747"/>
      <c r="T9" s="747"/>
      <c r="U9" s="747"/>
      <c r="V9" s="747">
        <v>95</v>
      </c>
      <c r="W9" s="747"/>
      <c r="X9" s="747"/>
      <c r="Y9" s="747"/>
      <c r="Z9" s="747"/>
      <c r="AA9" s="747">
        <v>43</v>
      </c>
      <c r="AB9" s="747"/>
      <c r="AC9" s="747"/>
      <c r="AD9" s="747"/>
      <c r="AE9" s="748"/>
      <c r="AF9" s="749">
        <v>43</v>
      </c>
      <c r="AG9" s="750"/>
      <c r="AH9" s="750"/>
      <c r="AI9" s="750"/>
      <c r="AJ9" s="751"/>
      <c r="AK9" s="752">
        <v>13.1</v>
      </c>
      <c r="AL9" s="753"/>
      <c r="AM9" s="753"/>
      <c r="AN9" s="753"/>
      <c r="AO9" s="753"/>
      <c r="AP9" s="753">
        <v>439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75</v>
      </c>
      <c r="CI9" s="770"/>
      <c r="CJ9" s="770"/>
      <c r="CK9" s="770"/>
      <c r="CL9" s="771"/>
      <c r="CM9" s="769">
        <v>11370</v>
      </c>
      <c r="CN9" s="770"/>
      <c r="CO9" s="770"/>
      <c r="CP9" s="770"/>
      <c r="CQ9" s="771"/>
      <c r="CR9" s="769">
        <v>9917</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16</v>
      </c>
      <c r="CI10" s="770"/>
      <c r="CJ10" s="770"/>
      <c r="CK10" s="770"/>
      <c r="CL10" s="771"/>
      <c r="CM10" s="769">
        <v>409</v>
      </c>
      <c r="CN10" s="770"/>
      <c r="CO10" s="770"/>
      <c r="CP10" s="770"/>
      <c r="CQ10" s="771"/>
      <c r="CR10" s="769">
        <v>48</v>
      </c>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542</v>
      </c>
      <c r="BT11" s="757"/>
      <c r="BU11" s="757"/>
      <c r="BV11" s="757"/>
      <c r="BW11" s="757"/>
      <c r="BX11" s="757"/>
      <c r="BY11" s="757"/>
      <c r="BZ11" s="757"/>
      <c r="CA11" s="757"/>
      <c r="CB11" s="757"/>
      <c r="CC11" s="757"/>
      <c r="CD11" s="757"/>
      <c r="CE11" s="757"/>
      <c r="CF11" s="757"/>
      <c r="CG11" s="758"/>
      <c r="CH11" s="769">
        <v>13</v>
      </c>
      <c r="CI11" s="770"/>
      <c r="CJ11" s="770"/>
      <c r="CK11" s="770"/>
      <c r="CL11" s="771"/>
      <c r="CM11" s="769">
        <v>884</v>
      </c>
      <c r="CN11" s="770"/>
      <c r="CO11" s="770"/>
      <c r="CP11" s="770"/>
      <c r="CQ11" s="771"/>
      <c r="CR11" s="769">
        <v>5</v>
      </c>
      <c r="CS11" s="770"/>
      <c r="CT11" s="770"/>
      <c r="CU11" s="770"/>
      <c r="CV11" s="771"/>
      <c r="CW11" s="769">
        <v>58</v>
      </c>
      <c r="CX11" s="770"/>
      <c r="CY11" s="770"/>
      <c r="CZ11" s="770"/>
      <c r="DA11" s="771"/>
      <c r="DB11" s="769"/>
      <c r="DC11" s="770"/>
      <c r="DD11" s="770"/>
      <c r="DE11" s="770"/>
      <c r="DF11" s="771"/>
      <c r="DG11" s="769">
        <v>5839</v>
      </c>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543</v>
      </c>
      <c r="BT12" s="757"/>
      <c r="BU12" s="757"/>
      <c r="BV12" s="757"/>
      <c r="BW12" s="757"/>
      <c r="BX12" s="757"/>
      <c r="BY12" s="757"/>
      <c r="BZ12" s="757"/>
      <c r="CA12" s="757"/>
      <c r="CB12" s="757"/>
      <c r="CC12" s="757"/>
      <c r="CD12" s="757"/>
      <c r="CE12" s="757"/>
      <c r="CF12" s="757"/>
      <c r="CG12" s="758"/>
      <c r="CH12" s="769">
        <v>69</v>
      </c>
      <c r="CI12" s="770"/>
      <c r="CJ12" s="770"/>
      <c r="CK12" s="770"/>
      <c r="CL12" s="771"/>
      <c r="CM12" s="769">
        <v>1091</v>
      </c>
      <c r="CN12" s="770"/>
      <c r="CO12" s="770"/>
      <c r="CP12" s="770"/>
      <c r="CQ12" s="771"/>
      <c r="CR12" s="769"/>
      <c r="CS12" s="770"/>
      <c r="CT12" s="770"/>
      <c r="CU12" s="770"/>
      <c r="CV12" s="771"/>
      <c r="CW12" s="769">
        <v>89</v>
      </c>
      <c r="CX12" s="770"/>
      <c r="CY12" s="770"/>
      <c r="CZ12" s="770"/>
      <c r="DA12" s="771"/>
      <c r="DB12" s="769"/>
      <c r="DC12" s="770"/>
      <c r="DD12" s="770"/>
      <c r="DE12" s="770"/>
      <c r="DF12" s="771"/>
      <c r="DG12" s="769">
        <v>30</v>
      </c>
      <c r="DH12" s="770"/>
      <c r="DI12" s="770"/>
      <c r="DJ12" s="770"/>
      <c r="DK12" s="771"/>
      <c r="DL12" s="769"/>
      <c r="DM12" s="770"/>
      <c r="DN12" s="770"/>
      <c r="DO12" s="770"/>
      <c r="DP12" s="771"/>
      <c r="DQ12" s="769">
        <v>27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109811</v>
      </c>
      <c r="R23" s="782"/>
      <c r="S23" s="782"/>
      <c r="T23" s="782"/>
      <c r="U23" s="782"/>
      <c r="V23" s="782">
        <v>104145</v>
      </c>
      <c r="W23" s="782"/>
      <c r="X23" s="782"/>
      <c r="Y23" s="782"/>
      <c r="Z23" s="782"/>
      <c r="AA23" s="782">
        <v>5666</v>
      </c>
      <c r="AB23" s="782"/>
      <c r="AC23" s="782"/>
      <c r="AD23" s="782"/>
      <c r="AE23" s="783"/>
      <c r="AF23" s="784">
        <v>4908</v>
      </c>
      <c r="AG23" s="782"/>
      <c r="AH23" s="782"/>
      <c r="AI23" s="782"/>
      <c r="AJ23" s="785"/>
      <c r="AK23" s="786"/>
      <c r="AL23" s="787"/>
      <c r="AM23" s="787"/>
      <c r="AN23" s="787"/>
      <c r="AO23" s="787"/>
      <c r="AP23" s="782">
        <v>98742</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44259</v>
      </c>
      <c r="R28" s="811"/>
      <c r="S28" s="811"/>
      <c r="T28" s="811"/>
      <c r="U28" s="811"/>
      <c r="V28" s="811">
        <v>43638</v>
      </c>
      <c r="W28" s="811"/>
      <c r="X28" s="811"/>
      <c r="Y28" s="811"/>
      <c r="Z28" s="811"/>
      <c r="AA28" s="811">
        <v>621</v>
      </c>
      <c r="AB28" s="811"/>
      <c r="AC28" s="811"/>
      <c r="AD28" s="811"/>
      <c r="AE28" s="812"/>
      <c r="AF28" s="813">
        <v>621</v>
      </c>
      <c r="AG28" s="811"/>
      <c r="AH28" s="811"/>
      <c r="AI28" s="811"/>
      <c r="AJ28" s="814"/>
      <c r="AK28" s="815">
        <v>3202.8</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20230</v>
      </c>
      <c r="R29" s="747"/>
      <c r="S29" s="747"/>
      <c r="T29" s="747"/>
      <c r="U29" s="747"/>
      <c r="V29" s="747">
        <v>19416</v>
      </c>
      <c r="W29" s="747"/>
      <c r="X29" s="747"/>
      <c r="Y29" s="747"/>
      <c r="Z29" s="747"/>
      <c r="AA29" s="747">
        <v>813</v>
      </c>
      <c r="AB29" s="747"/>
      <c r="AC29" s="747"/>
      <c r="AD29" s="747"/>
      <c r="AE29" s="748"/>
      <c r="AF29" s="749">
        <v>813</v>
      </c>
      <c r="AG29" s="750"/>
      <c r="AH29" s="750"/>
      <c r="AI29" s="750"/>
      <c r="AJ29" s="751"/>
      <c r="AK29" s="818">
        <v>2553</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3420</v>
      </c>
      <c r="R30" s="747"/>
      <c r="S30" s="747"/>
      <c r="T30" s="747"/>
      <c r="U30" s="747"/>
      <c r="V30" s="747">
        <v>3384</v>
      </c>
      <c r="W30" s="747"/>
      <c r="X30" s="747"/>
      <c r="Y30" s="747"/>
      <c r="Z30" s="747"/>
      <c r="AA30" s="747">
        <v>36</v>
      </c>
      <c r="AB30" s="747"/>
      <c r="AC30" s="747"/>
      <c r="AD30" s="747"/>
      <c r="AE30" s="748"/>
      <c r="AF30" s="749">
        <v>36</v>
      </c>
      <c r="AG30" s="750"/>
      <c r="AH30" s="750"/>
      <c r="AI30" s="750"/>
      <c r="AJ30" s="751"/>
      <c r="AK30" s="818">
        <v>568.5</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128</v>
      </c>
      <c r="R31" s="747"/>
      <c r="S31" s="747"/>
      <c r="T31" s="747"/>
      <c r="U31" s="747"/>
      <c r="V31" s="747">
        <v>119</v>
      </c>
      <c r="W31" s="747"/>
      <c r="X31" s="747"/>
      <c r="Y31" s="747"/>
      <c r="Z31" s="747"/>
      <c r="AA31" s="747">
        <v>10</v>
      </c>
      <c r="AB31" s="747"/>
      <c r="AC31" s="747"/>
      <c r="AD31" s="747"/>
      <c r="AE31" s="748"/>
      <c r="AF31" s="749">
        <v>10</v>
      </c>
      <c r="AG31" s="750"/>
      <c r="AH31" s="750"/>
      <c r="AI31" s="750"/>
      <c r="AJ31" s="751"/>
      <c r="AK31" s="818">
        <v>0</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6414</v>
      </c>
      <c r="R32" s="747"/>
      <c r="S32" s="747"/>
      <c r="T32" s="747"/>
      <c r="U32" s="747"/>
      <c r="V32" s="747">
        <v>5882</v>
      </c>
      <c r="W32" s="747"/>
      <c r="X32" s="747"/>
      <c r="Y32" s="747"/>
      <c r="Z32" s="747"/>
      <c r="AA32" s="747">
        <v>533</v>
      </c>
      <c r="AB32" s="747"/>
      <c r="AC32" s="747"/>
      <c r="AD32" s="747"/>
      <c r="AE32" s="748"/>
      <c r="AF32" s="749">
        <v>4171</v>
      </c>
      <c r="AG32" s="750"/>
      <c r="AH32" s="750"/>
      <c r="AI32" s="750"/>
      <c r="AJ32" s="751"/>
      <c r="AK32" s="818">
        <v>263</v>
      </c>
      <c r="AL32" s="819"/>
      <c r="AM32" s="819"/>
      <c r="AN32" s="819"/>
      <c r="AO32" s="819"/>
      <c r="AP32" s="819">
        <v>7453</v>
      </c>
      <c r="AQ32" s="819"/>
      <c r="AR32" s="819"/>
      <c r="AS32" s="819"/>
      <c r="AT32" s="819"/>
      <c r="AU32" s="819">
        <v>0</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5967</v>
      </c>
      <c r="R33" s="747"/>
      <c r="S33" s="747"/>
      <c r="T33" s="747"/>
      <c r="U33" s="747"/>
      <c r="V33" s="747">
        <v>5750</v>
      </c>
      <c r="W33" s="747"/>
      <c r="X33" s="747"/>
      <c r="Y33" s="747"/>
      <c r="Z33" s="747"/>
      <c r="AA33" s="747">
        <v>217</v>
      </c>
      <c r="AB33" s="747"/>
      <c r="AC33" s="747"/>
      <c r="AD33" s="747"/>
      <c r="AE33" s="748"/>
      <c r="AF33" s="749">
        <v>3046</v>
      </c>
      <c r="AG33" s="750"/>
      <c r="AH33" s="750"/>
      <c r="AI33" s="750"/>
      <c r="AJ33" s="751"/>
      <c r="AK33" s="818">
        <v>2201</v>
      </c>
      <c r="AL33" s="819"/>
      <c r="AM33" s="819"/>
      <c r="AN33" s="819"/>
      <c r="AO33" s="819"/>
      <c r="AP33" s="819">
        <v>19108</v>
      </c>
      <c r="AQ33" s="819"/>
      <c r="AR33" s="819"/>
      <c r="AS33" s="819"/>
      <c r="AT33" s="819"/>
      <c r="AU33" s="819">
        <v>13528</v>
      </c>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169</v>
      </c>
      <c r="R34" s="747"/>
      <c r="S34" s="747"/>
      <c r="T34" s="747"/>
      <c r="U34" s="747"/>
      <c r="V34" s="747">
        <v>129</v>
      </c>
      <c r="W34" s="747"/>
      <c r="X34" s="747"/>
      <c r="Y34" s="747"/>
      <c r="Z34" s="747"/>
      <c r="AA34" s="747">
        <v>39</v>
      </c>
      <c r="AB34" s="747"/>
      <c r="AC34" s="747"/>
      <c r="AD34" s="747"/>
      <c r="AE34" s="748"/>
      <c r="AF34" s="749">
        <v>39</v>
      </c>
      <c r="AG34" s="750"/>
      <c r="AH34" s="750"/>
      <c r="AI34" s="750"/>
      <c r="AJ34" s="751"/>
      <c r="AK34" s="818">
        <v>95.1</v>
      </c>
      <c r="AL34" s="819"/>
      <c r="AM34" s="819"/>
      <c r="AN34" s="819"/>
      <c r="AO34" s="819"/>
      <c r="AP34" s="819">
        <v>1131</v>
      </c>
      <c r="AQ34" s="819"/>
      <c r="AR34" s="819"/>
      <c r="AS34" s="819"/>
      <c r="AT34" s="819"/>
      <c r="AU34" s="819">
        <v>1131</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8737</v>
      </c>
      <c r="AG63" s="830"/>
      <c r="AH63" s="830"/>
      <c r="AI63" s="830"/>
      <c r="AJ63" s="831"/>
      <c r="AK63" s="832"/>
      <c r="AL63" s="827"/>
      <c r="AM63" s="827"/>
      <c r="AN63" s="827"/>
      <c r="AO63" s="827"/>
      <c r="AP63" s="830">
        <f>+AP34+AP33+AP32</f>
        <v>27692</v>
      </c>
      <c r="AQ63" s="830"/>
      <c r="AR63" s="830"/>
      <c r="AS63" s="830"/>
      <c r="AT63" s="830"/>
      <c r="AU63" s="830">
        <f>+AU34+AU33</f>
        <v>14659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390</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4904</v>
      </c>
      <c r="R68" s="854"/>
      <c r="S68" s="854"/>
      <c r="T68" s="854"/>
      <c r="U68" s="854"/>
      <c r="V68" s="854">
        <v>4798</v>
      </c>
      <c r="W68" s="854"/>
      <c r="X68" s="854"/>
      <c r="Y68" s="854"/>
      <c r="Z68" s="854"/>
      <c r="AA68" s="854">
        <v>106</v>
      </c>
      <c r="AB68" s="854"/>
      <c r="AC68" s="854"/>
      <c r="AD68" s="854"/>
      <c r="AE68" s="854"/>
      <c r="AF68" s="854">
        <v>106</v>
      </c>
      <c r="AG68" s="854"/>
      <c r="AH68" s="854"/>
      <c r="AI68" s="854"/>
      <c r="AJ68" s="854"/>
      <c r="AK68" s="854">
        <v>0</v>
      </c>
      <c r="AL68" s="854"/>
      <c r="AM68" s="854"/>
      <c r="AN68" s="854"/>
      <c r="AO68" s="854"/>
      <c r="AP68" s="854">
        <v>1365</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1476</v>
      </c>
      <c r="R69" s="819"/>
      <c r="S69" s="819"/>
      <c r="T69" s="819"/>
      <c r="U69" s="819"/>
      <c r="V69" s="819">
        <v>1442</v>
      </c>
      <c r="W69" s="819"/>
      <c r="X69" s="819"/>
      <c r="Y69" s="819"/>
      <c r="Z69" s="819"/>
      <c r="AA69" s="819">
        <v>35</v>
      </c>
      <c r="AB69" s="819"/>
      <c r="AC69" s="819"/>
      <c r="AD69" s="819"/>
      <c r="AE69" s="819"/>
      <c r="AF69" s="819">
        <v>35</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t="s">
        <v>544</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634650</v>
      </c>
      <c r="R70" s="819"/>
      <c r="S70" s="819"/>
      <c r="T70" s="819"/>
      <c r="U70" s="819"/>
      <c r="V70" s="819">
        <v>617408</v>
      </c>
      <c r="W70" s="819"/>
      <c r="X70" s="819"/>
      <c r="Y70" s="819"/>
      <c r="Z70" s="819"/>
      <c r="AA70" s="819">
        <v>17242</v>
      </c>
      <c r="AB70" s="819"/>
      <c r="AC70" s="819"/>
      <c r="AD70" s="819"/>
      <c r="AE70" s="819"/>
      <c r="AF70" s="819">
        <v>17242</v>
      </c>
      <c r="AG70" s="819"/>
      <c r="AH70" s="819"/>
      <c r="AI70" s="819"/>
      <c r="AJ70" s="819"/>
      <c r="AK70" s="819">
        <v>5814</v>
      </c>
      <c r="AL70" s="819"/>
      <c r="AM70" s="819"/>
      <c r="AN70" s="819"/>
      <c r="AO70" s="819"/>
      <c r="AP70" s="819">
        <v>0</v>
      </c>
      <c r="AQ70" s="819"/>
      <c r="AR70" s="819"/>
      <c r="AS70" s="819"/>
      <c r="AT70" s="819"/>
      <c r="AU70" s="819">
        <v>0</v>
      </c>
      <c r="AV70" s="819"/>
      <c r="AW70" s="819"/>
      <c r="AX70" s="819"/>
      <c r="AY70" s="819"/>
      <c r="AZ70" s="865" t="s">
        <v>545</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422</v>
      </c>
      <c r="R71" s="819"/>
      <c r="S71" s="819"/>
      <c r="T71" s="819"/>
      <c r="U71" s="819"/>
      <c r="V71" s="819">
        <v>404</v>
      </c>
      <c r="W71" s="819"/>
      <c r="X71" s="819"/>
      <c r="Y71" s="819"/>
      <c r="Z71" s="819"/>
      <c r="AA71" s="819">
        <v>17</v>
      </c>
      <c r="AB71" s="819"/>
      <c r="AC71" s="819"/>
      <c r="AD71" s="819"/>
      <c r="AE71" s="819"/>
      <c r="AF71" s="819">
        <v>17</v>
      </c>
      <c r="AG71" s="819"/>
      <c r="AH71" s="819"/>
      <c r="AI71" s="819"/>
      <c r="AJ71" s="819"/>
      <c r="AK71" s="819">
        <v>95</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+AF71+AF70+AF69+AF68</f>
        <v>17400</v>
      </c>
      <c r="AG88" s="830"/>
      <c r="AH88" s="830"/>
      <c r="AI88" s="830"/>
      <c r="AJ88" s="830"/>
      <c r="AK88" s="827"/>
      <c r="AL88" s="827"/>
      <c r="AM88" s="827"/>
      <c r="AN88" s="827"/>
      <c r="AO88" s="827"/>
      <c r="AP88" s="830">
        <f>+AP71+AP70+AP69+AP68</f>
        <v>1365</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+CR12+CR11+CR10+CR9+CR8+CR7</f>
        <v>10121</v>
      </c>
      <c r="CS102" s="838"/>
      <c r="CT102" s="838"/>
      <c r="CU102" s="838"/>
      <c r="CV102" s="881"/>
      <c r="CW102" s="880">
        <f>+CW12+CW11+CW7</f>
        <v>175</v>
      </c>
      <c r="CX102" s="838"/>
      <c r="CY102" s="838"/>
      <c r="CZ102" s="838"/>
      <c r="DA102" s="881"/>
      <c r="DB102" s="880"/>
      <c r="DC102" s="838"/>
      <c r="DD102" s="838"/>
      <c r="DE102" s="838"/>
      <c r="DF102" s="881"/>
      <c r="DG102" s="880">
        <f>+DG12+DG11</f>
        <v>5869</v>
      </c>
      <c r="DH102" s="838"/>
      <c r="DI102" s="838"/>
      <c r="DJ102" s="838"/>
      <c r="DK102" s="881"/>
      <c r="DL102" s="880"/>
      <c r="DM102" s="838"/>
      <c r="DN102" s="838"/>
      <c r="DO102" s="838"/>
      <c r="DP102" s="881"/>
      <c r="DQ102" s="880">
        <f>+DQ12</f>
        <v>27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284</v>
      </c>
      <c r="AG109" s="883"/>
      <c r="AH109" s="883"/>
      <c r="AI109" s="883"/>
      <c r="AJ109" s="884"/>
      <c r="AK109" s="882" t="s">
        <v>283</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284</v>
      </c>
      <c r="BW109" s="883"/>
      <c r="BX109" s="883"/>
      <c r="BY109" s="883"/>
      <c r="BZ109" s="884"/>
      <c r="CA109" s="882" t="s">
        <v>283</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284</v>
      </c>
      <c r="DM109" s="883"/>
      <c r="DN109" s="883"/>
      <c r="DO109" s="883"/>
      <c r="DP109" s="884"/>
      <c r="DQ109" s="882" t="s">
        <v>283</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10127436</v>
      </c>
      <c r="AB110" s="890"/>
      <c r="AC110" s="890"/>
      <c r="AD110" s="890"/>
      <c r="AE110" s="891"/>
      <c r="AF110" s="892">
        <v>9580715</v>
      </c>
      <c r="AG110" s="890"/>
      <c r="AH110" s="890"/>
      <c r="AI110" s="890"/>
      <c r="AJ110" s="891"/>
      <c r="AK110" s="892">
        <v>8786498</v>
      </c>
      <c r="AL110" s="890"/>
      <c r="AM110" s="890"/>
      <c r="AN110" s="890"/>
      <c r="AO110" s="891"/>
      <c r="AP110" s="893">
        <v>15.7</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91473942</v>
      </c>
      <c r="BR110" s="927"/>
      <c r="BS110" s="927"/>
      <c r="BT110" s="927"/>
      <c r="BU110" s="927"/>
      <c r="BV110" s="927">
        <v>97992323</v>
      </c>
      <c r="BW110" s="927"/>
      <c r="BX110" s="927"/>
      <c r="BY110" s="927"/>
      <c r="BZ110" s="927"/>
      <c r="CA110" s="927">
        <v>98742278</v>
      </c>
      <c r="CB110" s="927"/>
      <c r="CC110" s="927"/>
      <c r="CD110" s="927"/>
      <c r="CE110" s="927"/>
      <c r="CF110" s="941">
        <v>176</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1121679</v>
      </c>
      <c r="DH110" s="927"/>
      <c r="DI110" s="927"/>
      <c r="DJ110" s="927"/>
      <c r="DK110" s="927"/>
      <c r="DL110" s="927">
        <v>1034117</v>
      </c>
      <c r="DM110" s="927"/>
      <c r="DN110" s="927"/>
      <c r="DO110" s="927"/>
      <c r="DP110" s="927"/>
      <c r="DQ110" s="927">
        <v>946487</v>
      </c>
      <c r="DR110" s="927"/>
      <c r="DS110" s="927"/>
      <c r="DT110" s="927"/>
      <c r="DU110" s="927"/>
      <c r="DV110" s="928">
        <v>1.7</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12190968</v>
      </c>
      <c r="BR111" s="920"/>
      <c r="BS111" s="920"/>
      <c r="BT111" s="920"/>
      <c r="BU111" s="920"/>
      <c r="BV111" s="920">
        <v>10585015</v>
      </c>
      <c r="BW111" s="920"/>
      <c r="BX111" s="920"/>
      <c r="BY111" s="920"/>
      <c r="BZ111" s="920"/>
      <c r="CA111" s="920">
        <v>8649279</v>
      </c>
      <c r="CB111" s="920"/>
      <c r="CC111" s="920"/>
      <c r="CD111" s="920"/>
      <c r="CE111" s="920"/>
      <c r="CF111" s="914">
        <v>15.4</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1130523</v>
      </c>
      <c r="DH111" s="920"/>
      <c r="DI111" s="920"/>
      <c r="DJ111" s="920"/>
      <c r="DK111" s="920"/>
      <c r="DL111" s="920">
        <v>1004909</v>
      </c>
      <c r="DM111" s="920"/>
      <c r="DN111" s="920"/>
      <c r="DO111" s="920"/>
      <c r="DP111" s="920"/>
      <c r="DQ111" s="920">
        <v>879295</v>
      </c>
      <c r="DR111" s="920"/>
      <c r="DS111" s="920"/>
      <c r="DT111" s="920"/>
      <c r="DU111" s="920"/>
      <c r="DV111" s="921">
        <v>1.6</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16244536</v>
      </c>
      <c r="BR112" s="920"/>
      <c r="BS112" s="920"/>
      <c r="BT112" s="920"/>
      <c r="BU112" s="920"/>
      <c r="BV112" s="920">
        <v>15549899</v>
      </c>
      <c r="BW112" s="920"/>
      <c r="BX112" s="920"/>
      <c r="BY112" s="920"/>
      <c r="BZ112" s="920"/>
      <c r="CA112" s="920">
        <v>14659919</v>
      </c>
      <c r="CB112" s="920"/>
      <c r="CC112" s="920"/>
      <c r="CD112" s="920"/>
      <c r="CE112" s="920"/>
      <c r="CF112" s="914">
        <v>26.1</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1223143</v>
      </c>
      <c r="AB113" s="934"/>
      <c r="AC113" s="934"/>
      <c r="AD113" s="934"/>
      <c r="AE113" s="935"/>
      <c r="AF113" s="936">
        <v>1122550</v>
      </c>
      <c r="AG113" s="934"/>
      <c r="AH113" s="934"/>
      <c r="AI113" s="934"/>
      <c r="AJ113" s="935"/>
      <c r="AK113" s="936">
        <v>1175008</v>
      </c>
      <c r="AL113" s="934"/>
      <c r="AM113" s="934"/>
      <c r="AN113" s="934"/>
      <c r="AO113" s="935"/>
      <c r="AP113" s="937">
        <v>2.1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927973</v>
      </c>
      <c r="BR113" s="920"/>
      <c r="BS113" s="920"/>
      <c r="BT113" s="920"/>
      <c r="BU113" s="920"/>
      <c r="BV113" s="920">
        <v>1462718</v>
      </c>
      <c r="BW113" s="920"/>
      <c r="BX113" s="920"/>
      <c r="BY113" s="920"/>
      <c r="BZ113" s="920"/>
      <c r="CA113" s="920">
        <v>1220626</v>
      </c>
      <c r="CB113" s="920"/>
      <c r="CC113" s="920"/>
      <c r="CD113" s="920"/>
      <c r="CE113" s="920"/>
      <c r="CF113" s="914">
        <v>2.2000000000000002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175211</v>
      </c>
      <c r="AB114" s="959"/>
      <c r="AC114" s="959"/>
      <c r="AD114" s="959"/>
      <c r="AE114" s="960"/>
      <c r="AF114" s="961">
        <v>181575</v>
      </c>
      <c r="AG114" s="959"/>
      <c r="AH114" s="959"/>
      <c r="AI114" s="959"/>
      <c r="AJ114" s="960"/>
      <c r="AK114" s="961">
        <v>306226</v>
      </c>
      <c r="AL114" s="959"/>
      <c r="AM114" s="959"/>
      <c r="AN114" s="959"/>
      <c r="AO114" s="960"/>
      <c r="AP114" s="962">
        <v>0.5</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15578049</v>
      </c>
      <c r="BR114" s="920"/>
      <c r="BS114" s="920"/>
      <c r="BT114" s="920"/>
      <c r="BU114" s="920"/>
      <c r="BV114" s="920">
        <v>14429852</v>
      </c>
      <c r="BW114" s="920"/>
      <c r="BX114" s="920"/>
      <c r="BY114" s="920"/>
      <c r="BZ114" s="920"/>
      <c r="CA114" s="920">
        <v>13672087</v>
      </c>
      <c r="CB114" s="920"/>
      <c r="CC114" s="920"/>
      <c r="CD114" s="920"/>
      <c r="CE114" s="920"/>
      <c r="CF114" s="914">
        <v>24.4</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739211</v>
      </c>
      <c r="AB115" s="934"/>
      <c r="AC115" s="934"/>
      <c r="AD115" s="934"/>
      <c r="AE115" s="935"/>
      <c r="AF115" s="936">
        <v>515060</v>
      </c>
      <c r="AG115" s="934"/>
      <c r="AH115" s="934"/>
      <c r="AI115" s="934"/>
      <c r="AJ115" s="935"/>
      <c r="AK115" s="936">
        <v>863947</v>
      </c>
      <c r="AL115" s="934"/>
      <c r="AM115" s="934"/>
      <c r="AN115" s="934"/>
      <c r="AO115" s="935"/>
      <c r="AP115" s="937">
        <v>1.5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152021</v>
      </c>
      <c r="BR115" s="920"/>
      <c r="BS115" s="920"/>
      <c r="BT115" s="920"/>
      <c r="BU115" s="920"/>
      <c r="BV115" s="920">
        <v>72017</v>
      </c>
      <c r="BW115" s="920"/>
      <c r="BX115" s="920"/>
      <c r="BY115" s="920"/>
      <c r="BZ115" s="920"/>
      <c r="CA115" s="920">
        <v>31611</v>
      </c>
      <c r="CB115" s="920"/>
      <c r="CC115" s="920"/>
      <c r="CD115" s="920"/>
      <c r="CE115" s="920"/>
      <c r="CF115" s="914">
        <v>0.1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9665167</v>
      </c>
      <c r="DH115" s="959"/>
      <c r="DI115" s="959"/>
      <c r="DJ115" s="959"/>
      <c r="DK115" s="960"/>
      <c r="DL115" s="961">
        <v>8356412</v>
      </c>
      <c r="DM115" s="959"/>
      <c r="DN115" s="959"/>
      <c r="DO115" s="959"/>
      <c r="DP115" s="960"/>
      <c r="DQ115" s="961">
        <v>6687746</v>
      </c>
      <c r="DR115" s="959"/>
      <c r="DS115" s="959"/>
      <c r="DT115" s="959"/>
      <c r="DU115" s="960"/>
      <c r="DV115" s="962">
        <v>11.9</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42191</v>
      </c>
      <c r="DH116" s="959"/>
      <c r="DI116" s="959"/>
      <c r="DJ116" s="959"/>
      <c r="DK116" s="960"/>
      <c r="DL116" s="961">
        <v>20018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12265001</v>
      </c>
      <c r="AB117" s="966"/>
      <c r="AC117" s="966"/>
      <c r="AD117" s="966"/>
      <c r="AE117" s="967"/>
      <c r="AF117" s="965">
        <v>11399900</v>
      </c>
      <c r="AG117" s="966"/>
      <c r="AH117" s="966"/>
      <c r="AI117" s="966"/>
      <c r="AJ117" s="967"/>
      <c r="AK117" s="965">
        <v>11131679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284</v>
      </c>
      <c r="AG118" s="883"/>
      <c r="AH118" s="883"/>
      <c r="AI118" s="883"/>
      <c r="AJ118" s="884"/>
      <c r="AK118" s="882" t="s">
        <v>283</v>
      </c>
      <c r="AL118" s="883"/>
      <c r="AM118" s="883"/>
      <c r="AN118" s="883"/>
      <c r="AO118" s="884"/>
      <c r="AP118" s="990" t="s">
        <v>401</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136567489</v>
      </c>
      <c r="BR118" s="986"/>
      <c r="BS118" s="986"/>
      <c r="BT118" s="986"/>
      <c r="BU118" s="986"/>
      <c r="BV118" s="986">
        <v>140091824</v>
      </c>
      <c r="BW118" s="986"/>
      <c r="BX118" s="986"/>
      <c r="BY118" s="986"/>
      <c r="BZ118" s="986"/>
      <c r="CA118" s="986">
        <v>136975800</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87450</v>
      </c>
      <c r="AB119" s="890"/>
      <c r="AC119" s="890"/>
      <c r="AD119" s="890"/>
      <c r="AE119" s="891"/>
      <c r="AF119" s="892">
        <v>87563</v>
      </c>
      <c r="AG119" s="890"/>
      <c r="AH119" s="890"/>
      <c r="AI119" s="890"/>
      <c r="AJ119" s="891"/>
      <c r="AK119" s="892">
        <v>87629</v>
      </c>
      <c r="AL119" s="890"/>
      <c r="AM119" s="890"/>
      <c r="AN119" s="890"/>
      <c r="AO119" s="891"/>
      <c r="AP119" s="893">
        <v>0.2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9673073</v>
      </c>
      <c r="BR119" s="927"/>
      <c r="BS119" s="927"/>
      <c r="BT119" s="927"/>
      <c r="BU119" s="927"/>
      <c r="BV119" s="927">
        <v>10225595</v>
      </c>
      <c r="BW119" s="927"/>
      <c r="BX119" s="927"/>
      <c r="BY119" s="927"/>
      <c r="BZ119" s="927"/>
      <c r="CA119" s="927">
        <v>10847281</v>
      </c>
      <c r="CB119" s="927"/>
      <c r="CC119" s="927"/>
      <c r="CD119" s="927"/>
      <c r="CE119" s="927"/>
      <c r="CF119" s="941">
        <v>19.3</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231408</v>
      </c>
      <c r="DH119" s="998"/>
      <c r="DI119" s="998"/>
      <c r="DJ119" s="998"/>
      <c r="DK119" s="999"/>
      <c r="DL119" s="1000">
        <v>169559</v>
      </c>
      <c r="DM119" s="998"/>
      <c r="DN119" s="998"/>
      <c r="DO119" s="998"/>
      <c r="DP119" s="999"/>
      <c r="DQ119" s="1000">
        <v>135751</v>
      </c>
      <c r="DR119" s="998"/>
      <c r="DS119" s="998"/>
      <c r="DT119" s="998"/>
      <c r="DU119" s="999"/>
      <c r="DV119" s="1001">
        <v>0.2</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125614</v>
      </c>
      <c r="AB120" s="959"/>
      <c r="AC120" s="959"/>
      <c r="AD120" s="959"/>
      <c r="AE120" s="960"/>
      <c r="AF120" s="961">
        <v>125614</v>
      </c>
      <c r="AG120" s="959"/>
      <c r="AH120" s="959"/>
      <c r="AI120" s="959"/>
      <c r="AJ120" s="960"/>
      <c r="AK120" s="961">
        <v>125614</v>
      </c>
      <c r="AL120" s="959"/>
      <c r="AM120" s="959"/>
      <c r="AN120" s="959"/>
      <c r="AO120" s="960"/>
      <c r="AP120" s="962">
        <v>0.2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26396694</v>
      </c>
      <c r="BR120" s="920"/>
      <c r="BS120" s="920"/>
      <c r="BT120" s="920"/>
      <c r="BU120" s="920"/>
      <c r="BV120" s="920">
        <v>26817540</v>
      </c>
      <c r="BW120" s="920"/>
      <c r="BX120" s="920"/>
      <c r="BY120" s="920"/>
      <c r="BZ120" s="920"/>
      <c r="CA120" s="920">
        <v>26065027</v>
      </c>
      <c r="CB120" s="920"/>
      <c r="CC120" s="920"/>
      <c r="CD120" s="920"/>
      <c r="CE120" s="920"/>
      <c r="CF120" s="914">
        <v>46.5</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v>15022081</v>
      </c>
      <c r="DH120" s="927"/>
      <c r="DI120" s="927"/>
      <c r="DJ120" s="927"/>
      <c r="DK120" s="927"/>
      <c r="DL120" s="927">
        <v>14371570</v>
      </c>
      <c r="DM120" s="927"/>
      <c r="DN120" s="927"/>
      <c r="DO120" s="927"/>
      <c r="DP120" s="927"/>
      <c r="DQ120" s="927">
        <v>13528465</v>
      </c>
      <c r="DR120" s="927"/>
      <c r="DS120" s="927"/>
      <c r="DT120" s="927"/>
      <c r="DU120" s="927"/>
      <c r="DV120" s="928">
        <v>24.1</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64827275</v>
      </c>
      <c r="BR121" s="986"/>
      <c r="BS121" s="986"/>
      <c r="BT121" s="986"/>
      <c r="BU121" s="986"/>
      <c r="BV121" s="986">
        <v>64924345</v>
      </c>
      <c r="BW121" s="986"/>
      <c r="BX121" s="986"/>
      <c r="BY121" s="986"/>
      <c r="BZ121" s="986"/>
      <c r="CA121" s="986">
        <v>63641952</v>
      </c>
      <c r="CB121" s="986"/>
      <c r="CC121" s="986"/>
      <c r="CD121" s="986"/>
      <c r="CE121" s="986"/>
      <c r="CF121" s="1024">
        <v>113.5</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v>1222455</v>
      </c>
      <c r="DH121" s="920"/>
      <c r="DI121" s="920"/>
      <c r="DJ121" s="920"/>
      <c r="DK121" s="920"/>
      <c r="DL121" s="920">
        <v>1178329</v>
      </c>
      <c r="DM121" s="920"/>
      <c r="DN121" s="920"/>
      <c r="DO121" s="920"/>
      <c r="DP121" s="920"/>
      <c r="DQ121" s="920">
        <v>1131454</v>
      </c>
      <c r="DR121" s="920"/>
      <c r="DS121" s="920"/>
      <c r="DT121" s="920"/>
      <c r="DU121" s="920"/>
      <c r="DV121" s="921">
        <v>2</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100897042</v>
      </c>
      <c r="BR122" s="1035"/>
      <c r="BS122" s="1035"/>
      <c r="BT122" s="1035"/>
      <c r="BU122" s="1035"/>
      <c r="BV122" s="1035">
        <v>101967480</v>
      </c>
      <c r="BW122" s="1035"/>
      <c r="BX122" s="1035"/>
      <c r="BY122" s="1035"/>
      <c r="BZ122" s="1035"/>
      <c r="CA122" s="1035">
        <v>100554260</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41717</v>
      </c>
      <c r="AB123" s="959"/>
      <c r="AC123" s="959"/>
      <c r="AD123" s="959"/>
      <c r="AE123" s="960"/>
      <c r="AF123" s="961">
        <v>22502</v>
      </c>
      <c r="AG123" s="959"/>
      <c r="AH123" s="959"/>
      <c r="AI123" s="959"/>
      <c r="AJ123" s="960"/>
      <c r="AK123" s="961">
        <v>20173</v>
      </c>
      <c r="AL123" s="959"/>
      <c r="AM123" s="959"/>
      <c r="AN123" s="959"/>
      <c r="AO123" s="960"/>
      <c r="AP123" s="962">
        <v>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64</v>
      </c>
      <c r="BR123" s="1027"/>
      <c r="BS123" s="1027"/>
      <c r="BT123" s="1027"/>
      <c r="BU123" s="1027"/>
      <c r="BV123" s="1027">
        <v>68.900000000000006</v>
      </c>
      <c r="BW123" s="1027"/>
      <c r="BX123" s="1027"/>
      <c r="BY123" s="1027"/>
      <c r="BZ123" s="1027"/>
      <c r="CA123" s="1027">
        <v>64.900000000000006</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444</v>
      </c>
      <c r="DH123" s="959"/>
      <c r="DI123" s="959"/>
      <c r="DJ123" s="959"/>
      <c r="DK123" s="960"/>
      <c r="DL123" s="961" t="s">
        <v>444</v>
      </c>
      <c r="DM123" s="959"/>
      <c r="DN123" s="959"/>
      <c r="DO123" s="959"/>
      <c r="DP123" s="960"/>
      <c r="DQ123" s="961" t="s">
        <v>444</v>
      </c>
      <c r="DR123" s="959"/>
      <c r="DS123" s="959"/>
      <c r="DT123" s="959"/>
      <c r="DU123" s="960"/>
      <c r="DV123" s="962" t="s">
        <v>444</v>
      </c>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484430</v>
      </c>
      <c r="AB126" s="959"/>
      <c r="AC126" s="959"/>
      <c r="AD126" s="959"/>
      <c r="AE126" s="960"/>
      <c r="AF126" s="961">
        <v>279381</v>
      </c>
      <c r="AG126" s="959"/>
      <c r="AH126" s="959"/>
      <c r="AI126" s="959"/>
      <c r="AJ126" s="960"/>
      <c r="AK126" s="961">
        <v>630531</v>
      </c>
      <c r="AL126" s="959"/>
      <c r="AM126" s="959"/>
      <c r="AN126" s="959"/>
      <c r="AO126" s="960"/>
      <c r="AP126" s="962">
        <v>1.1000000000000001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152021</v>
      </c>
      <c r="DH127" s="1048"/>
      <c r="DI127" s="1048"/>
      <c r="DJ127" s="1048"/>
      <c r="DK127" s="1048"/>
      <c r="DL127" s="1048">
        <v>72017</v>
      </c>
      <c r="DM127" s="1048"/>
      <c r="DN127" s="1048"/>
      <c r="DO127" s="1048"/>
      <c r="DP127" s="1048"/>
      <c r="DQ127" s="1048">
        <v>31611</v>
      </c>
      <c r="DR127" s="1048"/>
      <c r="DS127" s="1048"/>
      <c r="DT127" s="1048"/>
      <c r="DU127" s="1048"/>
      <c r="DV127" s="1049">
        <v>0.1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2802681</v>
      </c>
      <c r="AB128" s="1090"/>
      <c r="AC128" s="1090"/>
      <c r="AD128" s="1090"/>
      <c r="AE128" s="1091"/>
      <c r="AF128" s="1092">
        <v>2552298</v>
      </c>
      <c r="AG128" s="1090"/>
      <c r="AH128" s="1090"/>
      <c r="AI128" s="1090"/>
      <c r="AJ128" s="1091"/>
      <c r="AK128" s="1092">
        <v>2550867</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444</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61343492</v>
      </c>
      <c r="AB129" s="959"/>
      <c r="AC129" s="959"/>
      <c r="AD129" s="959"/>
      <c r="AE129" s="960"/>
      <c r="AF129" s="961">
        <v>61243692</v>
      </c>
      <c r="AG129" s="959"/>
      <c r="AH129" s="959"/>
      <c r="AI129" s="959"/>
      <c r="AJ129" s="960"/>
      <c r="AK129" s="961">
        <v>61406758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5651368</v>
      </c>
      <c r="AB130" s="959"/>
      <c r="AC130" s="959"/>
      <c r="AD130" s="959"/>
      <c r="AE130" s="960"/>
      <c r="AF130" s="961">
        <v>5911544</v>
      </c>
      <c r="AG130" s="959"/>
      <c r="AH130" s="959"/>
      <c r="AI130" s="959"/>
      <c r="AJ130" s="960"/>
      <c r="AK130" s="961">
        <v>5313615</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64.900000000000006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55692124</v>
      </c>
      <c r="AB131" s="998"/>
      <c r="AC131" s="998"/>
      <c r="AD131" s="998"/>
      <c r="AE131" s="999"/>
      <c r="AF131" s="1000">
        <v>55332148</v>
      </c>
      <c r="AG131" s="998"/>
      <c r="AH131" s="998"/>
      <c r="AI131" s="998"/>
      <c r="AJ131" s="999"/>
      <c r="AK131" s="1000">
        <v>56093143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6.842892183</v>
      </c>
      <c r="AB132" s="1104"/>
      <c r="AC132" s="1104"/>
      <c r="AD132" s="1104"/>
      <c r="AE132" s="1105"/>
      <c r="AF132" s="1106">
        <v>5.3062425839999996</v>
      </c>
      <c r="AG132" s="1104"/>
      <c r="AH132" s="1104"/>
      <c r="AI132" s="1104"/>
      <c r="AJ132" s="1105"/>
      <c r="AK132" s="1106">
        <v>5.8245924999999996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7.5</v>
      </c>
      <c r="AB133" s="1111"/>
      <c r="AC133" s="1111"/>
      <c r="AD133" s="1111"/>
      <c r="AE133" s="1112"/>
      <c r="AF133" s="1110">
        <v>6.7</v>
      </c>
      <c r="AG133" s="1111"/>
      <c r="AH133" s="1111"/>
      <c r="AI133" s="1111"/>
      <c r="AJ133" s="1112"/>
      <c r="AK133" s="1110">
        <v>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31" zoomScale="70" zoomScaleNormal="85" zoomScaleSheetLayoutView="70" workbookViewId="0">
      <selection activeCell="AC52" sqref="AC51:AC5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N55" zoomScale="85" zoomScaleNormal="85" zoomScaleSheetLayoutView="55" workbookViewId="0">
      <selection activeCell="AC52" sqref="AC51:AC5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55" zoomScaleSheetLayoutView="55" workbookViewId="0">
      <selection activeCell="AC52" sqref="AC51:AC5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18095306</v>
      </c>
      <c r="L9" s="264">
        <v>51668</v>
      </c>
      <c r="M9" s="265">
        <v>57944</v>
      </c>
      <c r="N9" s="266">
        <v>-10.8</v>
      </c>
    </row>
    <row r="10" spans="1:16">
      <c r="A10" s="248"/>
      <c r="B10" s="244"/>
      <c r="C10" s="244"/>
      <c r="D10" s="244"/>
      <c r="E10" s="244"/>
      <c r="F10" s="244"/>
      <c r="G10" s="1119" t="s">
        <v>476</v>
      </c>
      <c r="H10" s="1120"/>
      <c r="I10" s="1120"/>
      <c r="J10" s="1121"/>
      <c r="K10" s="267">
        <v>2016082</v>
      </c>
      <c r="L10" s="268">
        <v>5757</v>
      </c>
      <c r="M10" s="269">
        <v>2485</v>
      </c>
      <c r="N10" s="270">
        <v>131.69999999999999</v>
      </c>
    </row>
    <row r="11" spans="1:16" ht="13.5" customHeight="1">
      <c r="A11" s="248"/>
      <c r="B11" s="244"/>
      <c r="C11" s="244"/>
      <c r="D11" s="244"/>
      <c r="E11" s="244"/>
      <c r="F11" s="244"/>
      <c r="G11" s="1119" t="s">
        <v>477</v>
      </c>
      <c r="H11" s="1120"/>
      <c r="I11" s="1120"/>
      <c r="J11" s="1121"/>
      <c r="K11" s="267">
        <v>3332252</v>
      </c>
      <c r="L11" s="268">
        <v>9515</v>
      </c>
      <c r="M11" s="269">
        <v>1532</v>
      </c>
      <c r="N11" s="270">
        <v>521.1</v>
      </c>
    </row>
    <row r="12" spans="1:16" ht="13.5" customHeight="1">
      <c r="A12" s="248"/>
      <c r="B12" s="244"/>
      <c r="C12" s="244"/>
      <c r="D12" s="244"/>
      <c r="E12" s="244"/>
      <c r="F12" s="244"/>
      <c r="G12" s="1119" t="s">
        <v>478</v>
      </c>
      <c r="H12" s="1120"/>
      <c r="I12" s="1120"/>
      <c r="J12" s="1121"/>
      <c r="K12" s="267">
        <v>231864</v>
      </c>
      <c r="L12" s="268">
        <v>662</v>
      </c>
      <c r="M12" s="269">
        <v>599</v>
      </c>
      <c r="N12" s="270">
        <v>10.5</v>
      </c>
    </row>
    <row r="13" spans="1:16" ht="13.5" customHeight="1">
      <c r="A13" s="248"/>
      <c r="B13" s="244"/>
      <c r="C13" s="244"/>
      <c r="D13" s="244"/>
      <c r="E13" s="244"/>
      <c r="F13" s="244"/>
      <c r="G13" s="1119" t="s">
        <v>479</v>
      </c>
      <c r="H13" s="1120"/>
      <c r="I13" s="1120"/>
      <c r="J13" s="1121"/>
      <c r="K13" s="267" t="s">
        <v>480</v>
      </c>
      <c r="L13" s="268" t="s">
        <v>480</v>
      </c>
      <c r="M13" s="269">
        <v>18</v>
      </c>
      <c r="N13" s="270" t="s">
        <v>480</v>
      </c>
    </row>
    <row r="14" spans="1:16" ht="13.5" customHeight="1">
      <c r="A14" s="248"/>
      <c r="B14" s="244"/>
      <c r="C14" s="244"/>
      <c r="D14" s="244"/>
      <c r="E14" s="244"/>
      <c r="F14" s="244"/>
      <c r="G14" s="1119" t="s">
        <v>481</v>
      </c>
      <c r="H14" s="1120"/>
      <c r="I14" s="1120"/>
      <c r="J14" s="1121"/>
      <c r="K14" s="267">
        <v>473765</v>
      </c>
      <c r="L14" s="268">
        <v>1353</v>
      </c>
      <c r="M14" s="269">
        <v>1786</v>
      </c>
      <c r="N14" s="270">
        <v>-24.2</v>
      </c>
    </row>
    <row r="15" spans="1:16" ht="13.5" customHeight="1">
      <c r="A15" s="248"/>
      <c r="B15" s="244"/>
      <c r="C15" s="244"/>
      <c r="D15" s="244"/>
      <c r="E15" s="244"/>
      <c r="F15" s="244"/>
      <c r="G15" s="1119" t="s">
        <v>482</v>
      </c>
      <c r="H15" s="1120"/>
      <c r="I15" s="1120"/>
      <c r="J15" s="1121"/>
      <c r="K15" s="267">
        <v>289014</v>
      </c>
      <c r="L15" s="268">
        <v>825</v>
      </c>
      <c r="M15" s="269">
        <v>1355</v>
      </c>
      <c r="N15" s="270">
        <v>-39.1</v>
      </c>
    </row>
    <row r="16" spans="1:16">
      <c r="A16" s="248"/>
      <c r="B16" s="244"/>
      <c r="C16" s="244"/>
      <c r="D16" s="244"/>
      <c r="E16" s="244"/>
      <c r="F16" s="244"/>
      <c r="G16" s="1122" t="s">
        <v>483</v>
      </c>
      <c r="H16" s="1123"/>
      <c r="I16" s="1123"/>
      <c r="J16" s="1124"/>
      <c r="K16" s="268">
        <v>-1376618</v>
      </c>
      <c r="L16" s="268">
        <v>-3931</v>
      </c>
      <c r="M16" s="269">
        <v>-4955</v>
      </c>
      <c r="N16" s="270">
        <v>-20.7</v>
      </c>
    </row>
    <row r="17" spans="1:16">
      <c r="A17" s="248"/>
      <c r="B17" s="244"/>
      <c r="C17" s="244"/>
      <c r="D17" s="244"/>
      <c r="E17" s="244"/>
      <c r="F17" s="244"/>
      <c r="G17" s="1122" t="s">
        <v>167</v>
      </c>
      <c r="H17" s="1123"/>
      <c r="I17" s="1123"/>
      <c r="J17" s="1124"/>
      <c r="K17" s="268">
        <v>23061665</v>
      </c>
      <c r="L17" s="268">
        <v>65849</v>
      </c>
      <c r="M17" s="269">
        <v>60765</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6.08</v>
      </c>
      <c r="L21" s="281">
        <v>6.13</v>
      </c>
      <c r="M21" s="282">
        <v>-0.05</v>
      </c>
      <c r="N21" s="249"/>
      <c r="O21" s="283"/>
      <c r="P21" s="279"/>
    </row>
    <row r="22" spans="1:16" s="284" customFormat="1">
      <c r="A22" s="279"/>
      <c r="B22" s="249"/>
      <c r="C22" s="249"/>
      <c r="D22" s="249"/>
      <c r="E22" s="249"/>
      <c r="F22" s="249"/>
      <c r="G22" s="1114" t="s">
        <v>489</v>
      </c>
      <c r="H22" s="1115"/>
      <c r="I22" s="1115"/>
      <c r="J22" s="1116"/>
      <c r="K22" s="285">
        <v>102.6</v>
      </c>
      <c r="L22" s="286">
        <v>100.5</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8786498</v>
      </c>
      <c r="L32" s="294">
        <v>25088</v>
      </c>
      <c r="M32" s="295">
        <v>38141</v>
      </c>
      <c r="N32" s="296">
        <v>-34.200000000000003</v>
      </c>
    </row>
    <row r="33" spans="1:16" ht="13.5" customHeight="1">
      <c r="A33" s="248"/>
      <c r="B33" s="244"/>
      <c r="C33" s="244"/>
      <c r="D33" s="244"/>
      <c r="E33" s="244"/>
      <c r="F33" s="244"/>
      <c r="G33" s="1130" t="s">
        <v>494</v>
      </c>
      <c r="H33" s="1131"/>
      <c r="I33" s="1131"/>
      <c r="J33" s="1132"/>
      <c r="K33" s="294" t="s">
        <v>480</v>
      </c>
      <c r="L33" s="294" t="s">
        <v>480</v>
      </c>
      <c r="M33" s="295">
        <v>3</v>
      </c>
      <c r="N33" s="296" t="s">
        <v>480</v>
      </c>
    </row>
    <row r="34" spans="1:16" ht="27" customHeight="1">
      <c r="A34" s="248"/>
      <c r="B34" s="244"/>
      <c r="C34" s="244"/>
      <c r="D34" s="244"/>
      <c r="E34" s="244"/>
      <c r="F34" s="244"/>
      <c r="G34" s="1130" t="s">
        <v>495</v>
      </c>
      <c r="H34" s="1131"/>
      <c r="I34" s="1131"/>
      <c r="J34" s="1132"/>
      <c r="K34" s="294" t="s">
        <v>480</v>
      </c>
      <c r="L34" s="294" t="s">
        <v>480</v>
      </c>
      <c r="M34" s="295">
        <v>102</v>
      </c>
      <c r="N34" s="296" t="s">
        <v>480</v>
      </c>
    </row>
    <row r="35" spans="1:16" ht="27" customHeight="1">
      <c r="A35" s="248"/>
      <c r="B35" s="244"/>
      <c r="C35" s="244"/>
      <c r="D35" s="244"/>
      <c r="E35" s="244"/>
      <c r="F35" s="244"/>
      <c r="G35" s="1130" t="s">
        <v>496</v>
      </c>
      <c r="H35" s="1131"/>
      <c r="I35" s="1131"/>
      <c r="J35" s="1132"/>
      <c r="K35" s="294">
        <v>1175008</v>
      </c>
      <c r="L35" s="294">
        <v>3355</v>
      </c>
      <c r="M35" s="295">
        <v>9900</v>
      </c>
      <c r="N35" s="296">
        <v>-66.099999999999994</v>
      </c>
    </row>
    <row r="36" spans="1:16" ht="27" customHeight="1">
      <c r="A36" s="248"/>
      <c r="B36" s="244"/>
      <c r="C36" s="244"/>
      <c r="D36" s="244"/>
      <c r="E36" s="244"/>
      <c r="F36" s="244"/>
      <c r="G36" s="1130" t="s">
        <v>497</v>
      </c>
      <c r="H36" s="1131"/>
      <c r="I36" s="1131"/>
      <c r="J36" s="1132"/>
      <c r="K36" s="294">
        <v>306226</v>
      </c>
      <c r="L36" s="294">
        <v>874</v>
      </c>
      <c r="M36" s="295">
        <v>437</v>
      </c>
      <c r="N36" s="296">
        <v>100</v>
      </c>
    </row>
    <row r="37" spans="1:16" ht="13.5" customHeight="1">
      <c r="A37" s="248"/>
      <c r="B37" s="244"/>
      <c r="C37" s="244"/>
      <c r="D37" s="244"/>
      <c r="E37" s="244"/>
      <c r="F37" s="244"/>
      <c r="G37" s="1130" t="s">
        <v>498</v>
      </c>
      <c r="H37" s="1131"/>
      <c r="I37" s="1131"/>
      <c r="J37" s="1132"/>
      <c r="K37" s="294">
        <v>863947</v>
      </c>
      <c r="L37" s="294">
        <v>2467</v>
      </c>
      <c r="M37" s="295">
        <v>880</v>
      </c>
      <c r="N37" s="296">
        <v>180.3</v>
      </c>
    </row>
    <row r="38" spans="1:16" ht="27" customHeight="1">
      <c r="A38" s="248"/>
      <c r="B38" s="244"/>
      <c r="C38" s="244"/>
      <c r="D38" s="244"/>
      <c r="E38" s="244"/>
      <c r="F38" s="244"/>
      <c r="G38" s="1133" t="s">
        <v>499</v>
      </c>
      <c r="H38" s="1134"/>
      <c r="I38" s="1134"/>
      <c r="J38" s="1135"/>
      <c r="K38" s="297" t="s">
        <v>480</v>
      </c>
      <c r="L38" s="297" t="s">
        <v>480</v>
      </c>
      <c r="M38" s="298">
        <v>3</v>
      </c>
      <c r="N38" s="299" t="s">
        <v>480</v>
      </c>
      <c r="O38" s="293"/>
    </row>
    <row r="39" spans="1:16">
      <c r="A39" s="248"/>
      <c r="B39" s="244"/>
      <c r="C39" s="244"/>
      <c r="D39" s="244"/>
      <c r="E39" s="244"/>
      <c r="F39" s="244"/>
      <c r="G39" s="1133" t="s">
        <v>500</v>
      </c>
      <c r="H39" s="1134"/>
      <c r="I39" s="1134"/>
      <c r="J39" s="1135"/>
      <c r="K39" s="300">
        <v>-2550867</v>
      </c>
      <c r="L39" s="300">
        <v>-7284</v>
      </c>
      <c r="M39" s="301">
        <v>-8348</v>
      </c>
      <c r="N39" s="302">
        <v>-12.7</v>
      </c>
      <c r="O39" s="293"/>
    </row>
    <row r="40" spans="1:16" ht="27" customHeight="1">
      <c r="A40" s="248"/>
      <c r="B40" s="244"/>
      <c r="C40" s="244"/>
      <c r="D40" s="244"/>
      <c r="E40" s="244"/>
      <c r="F40" s="244"/>
      <c r="G40" s="1130" t="s">
        <v>501</v>
      </c>
      <c r="H40" s="1131"/>
      <c r="I40" s="1131"/>
      <c r="J40" s="1132"/>
      <c r="K40" s="300">
        <v>-5313615</v>
      </c>
      <c r="L40" s="300">
        <v>-15172</v>
      </c>
      <c r="M40" s="301">
        <v>-29144</v>
      </c>
      <c r="N40" s="302">
        <v>-47.9</v>
      </c>
      <c r="O40" s="293"/>
    </row>
    <row r="41" spans="1:16">
      <c r="A41" s="248"/>
      <c r="B41" s="244"/>
      <c r="C41" s="244"/>
      <c r="D41" s="244"/>
      <c r="E41" s="244"/>
      <c r="F41" s="244"/>
      <c r="G41" s="1136" t="s">
        <v>278</v>
      </c>
      <c r="H41" s="1137"/>
      <c r="I41" s="1137"/>
      <c r="J41" s="1138"/>
      <c r="K41" s="294">
        <v>3267197</v>
      </c>
      <c r="L41" s="300">
        <v>9329</v>
      </c>
      <c r="M41" s="301">
        <v>11972</v>
      </c>
      <c r="N41" s="302">
        <v>-22.1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9120126</v>
      </c>
      <c r="J51" s="320">
        <v>26783</v>
      </c>
      <c r="K51" s="321">
        <v>1.1000000000000001</v>
      </c>
      <c r="L51" s="322">
        <v>43858</v>
      </c>
      <c r="M51" s="323">
        <v>-7</v>
      </c>
      <c r="N51" s="324">
        <v>8.1</v>
      </c>
    </row>
    <row r="52" spans="1:14">
      <c r="A52" s="248"/>
      <c r="B52" s="244"/>
      <c r="C52" s="244"/>
      <c r="D52" s="244"/>
      <c r="E52" s="244"/>
      <c r="F52" s="244"/>
      <c r="G52" s="325"/>
      <c r="H52" s="326" t="s">
        <v>512</v>
      </c>
      <c r="I52" s="327">
        <v>5047848</v>
      </c>
      <c r="J52" s="328">
        <v>14824</v>
      </c>
      <c r="K52" s="329">
        <v>3.8</v>
      </c>
      <c r="L52" s="330">
        <v>23714</v>
      </c>
      <c r="M52" s="331">
        <v>-11.5</v>
      </c>
      <c r="N52" s="332">
        <v>15.3</v>
      </c>
    </row>
    <row r="53" spans="1:14">
      <c r="A53" s="248"/>
      <c r="B53" s="244"/>
      <c r="C53" s="244"/>
      <c r="D53" s="244"/>
      <c r="E53" s="244"/>
      <c r="F53" s="244"/>
      <c r="G53" s="310" t="s">
        <v>513</v>
      </c>
      <c r="H53" s="311"/>
      <c r="I53" s="319">
        <v>9661727</v>
      </c>
      <c r="J53" s="320">
        <v>27843</v>
      </c>
      <c r="K53" s="321">
        <v>4</v>
      </c>
      <c r="L53" s="322">
        <v>41705</v>
      </c>
      <c r="M53" s="323">
        <v>-4.9000000000000004</v>
      </c>
      <c r="N53" s="324">
        <v>8.9</v>
      </c>
    </row>
    <row r="54" spans="1:14">
      <c r="A54" s="248"/>
      <c r="B54" s="244"/>
      <c r="C54" s="244"/>
      <c r="D54" s="244"/>
      <c r="E54" s="244"/>
      <c r="F54" s="244"/>
      <c r="G54" s="325"/>
      <c r="H54" s="326" t="s">
        <v>512</v>
      </c>
      <c r="I54" s="327">
        <v>6240879</v>
      </c>
      <c r="J54" s="328">
        <v>17985</v>
      </c>
      <c r="K54" s="329">
        <v>21.3</v>
      </c>
      <c r="L54" s="330">
        <v>22742</v>
      </c>
      <c r="M54" s="331">
        <v>-4.0999999999999996</v>
      </c>
      <c r="N54" s="332">
        <v>25.4</v>
      </c>
    </row>
    <row r="55" spans="1:14">
      <c r="A55" s="248"/>
      <c r="B55" s="244"/>
      <c r="C55" s="244"/>
      <c r="D55" s="244"/>
      <c r="E55" s="244"/>
      <c r="F55" s="244"/>
      <c r="G55" s="310" t="s">
        <v>514</v>
      </c>
      <c r="H55" s="311"/>
      <c r="I55" s="319">
        <v>14108487</v>
      </c>
      <c r="J55" s="320">
        <v>40472</v>
      </c>
      <c r="K55" s="321">
        <v>45.4</v>
      </c>
      <c r="L55" s="322">
        <v>47677</v>
      </c>
      <c r="M55" s="323">
        <v>14.3</v>
      </c>
      <c r="N55" s="324">
        <v>31.1</v>
      </c>
    </row>
    <row r="56" spans="1:14">
      <c r="A56" s="248"/>
      <c r="B56" s="244"/>
      <c r="C56" s="244"/>
      <c r="D56" s="244"/>
      <c r="E56" s="244"/>
      <c r="F56" s="244"/>
      <c r="G56" s="325"/>
      <c r="H56" s="326" t="s">
        <v>512</v>
      </c>
      <c r="I56" s="327">
        <v>5370497</v>
      </c>
      <c r="J56" s="328">
        <v>15406</v>
      </c>
      <c r="K56" s="329">
        <v>-14.3</v>
      </c>
      <c r="L56" s="330">
        <v>23360</v>
      </c>
      <c r="M56" s="331">
        <v>2.7</v>
      </c>
      <c r="N56" s="332">
        <v>-17</v>
      </c>
    </row>
    <row r="57" spans="1:14">
      <c r="A57" s="248"/>
      <c r="B57" s="244"/>
      <c r="C57" s="244"/>
      <c r="D57" s="244"/>
      <c r="E57" s="244"/>
      <c r="F57" s="244"/>
      <c r="G57" s="310" t="s">
        <v>515</v>
      </c>
      <c r="H57" s="311"/>
      <c r="I57" s="319">
        <v>16761994</v>
      </c>
      <c r="J57" s="320">
        <v>47977</v>
      </c>
      <c r="K57" s="321">
        <v>18.5</v>
      </c>
      <c r="L57" s="322">
        <v>51613</v>
      </c>
      <c r="M57" s="323">
        <v>8.3000000000000007</v>
      </c>
      <c r="N57" s="324">
        <v>10.199999999999999</v>
      </c>
    </row>
    <row r="58" spans="1:14">
      <c r="A58" s="248"/>
      <c r="B58" s="244"/>
      <c r="C58" s="244"/>
      <c r="D58" s="244"/>
      <c r="E58" s="244"/>
      <c r="F58" s="244"/>
      <c r="G58" s="325"/>
      <c r="H58" s="326" t="s">
        <v>512</v>
      </c>
      <c r="I58" s="327">
        <v>10651203</v>
      </c>
      <c r="J58" s="328">
        <v>30486</v>
      </c>
      <c r="K58" s="329">
        <v>97.9</v>
      </c>
      <c r="L58" s="330">
        <v>25872</v>
      </c>
      <c r="M58" s="331">
        <v>10.8</v>
      </c>
      <c r="N58" s="332">
        <v>87.1</v>
      </c>
    </row>
    <row r="59" spans="1:14">
      <c r="A59" s="248"/>
      <c r="B59" s="244"/>
      <c r="C59" s="244"/>
      <c r="D59" s="244"/>
      <c r="E59" s="244"/>
      <c r="F59" s="244"/>
      <c r="G59" s="310" t="s">
        <v>516</v>
      </c>
      <c r="H59" s="311"/>
      <c r="I59" s="319">
        <v>10046281</v>
      </c>
      <c r="J59" s="320">
        <v>28685</v>
      </c>
      <c r="K59" s="321">
        <v>-40.200000000000003</v>
      </c>
      <c r="L59" s="322">
        <v>50880</v>
      </c>
      <c r="M59" s="323">
        <v>-1.4</v>
      </c>
      <c r="N59" s="324">
        <v>-38.799999999999997</v>
      </c>
    </row>
    <row r="60" spans="1:14">
      <c r="A60" s="248"/>
      <c r="B60" s="244"/>
      <c r="C60" s="244"/>
      <c r="D60" s="244"/>
      <c r="E60" s="244"/>
      <c r="F60" s="244"/>
      <c r="G60" s="325"/>
      <c r="H60" s="326" t="s">
        <v>512</v>
      </c>
      <c r="I60" s="333">
        <v>7741064</v>
      </c>
      <c r="J60" s="328">
        <v>22103</v>
      </c>
      <c r="K60" s="329">
        <v>-27.5</v>
      </c>
      <c r="L60" s="330">
        <v>27819</v>
      </c>
      <c r="M60" s="331">
        <v>7.5</v>
      </c>
      <c r="N60" s="332">
        <v>-35</v>
      </c>
    </row>
    <row r="61" spans="1:14">
      <c r="A61" s="248"/>
      <c r="B61" s="244"/>
      <c r="C61" s="244"/>
      <c r="D61" s="244"/>
      <c r="E61" s="244"/>
      <c r="F61" s="244"/>
      <c r="G61" s="310" t="s">
        <v>517</v>
      </c>
      <c r="H61" s="334"/>
      <c r="I61" s="335">
        <v>11939723</v>
      </c>
      <c r="J61" s="336">
        <v>34352</v>
      </c>
      <c r="K61" s="337">
        <v>5.8</v>
      </c>
      <c r="L61" s="338">
        <v>47147</v>
      </c>
      <c r="M61" s="339">
        <v>1.9</v>
      </c>
      <c r="N61" s="324">
        <v>3.9</v>
      </c>
    </row>
    <row r="62" spans="1:14">
      <c r="A62" s="248"/>
      <c r="B62" s="244"/>
      <c r="C62" s="244"/>
      <c r="D62" s="244"/>
      <c r="E62" s="244"/>
      <c r="F62" s="244"/>
      <c r="G62" s="325"/>
      <c r="H62" s="326" t="s">
        <v>512</v>
      </c>
      <c r="I62" s="327">
        <v>7010298</v>
      </c>
      <c r="J62" s="328">
        <v>20161</v>
      </c>
      <c r="K62" s="329">
        <v>16.2</v>
      </c>
      <c r="L62" s="330">
        <v>24701</v>
      </c>
      <c r="M62" s="331">
        <v>1.1000000000000001</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76" zoomScale="70" zoomScaleNormal="70" zoomScaleSheetLayoutView="55" workbookViewId="0">
      <selection activeCell="AC52" sqref="AC51:AC5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B58" zoomScale="55" zoomScaleNormal="55" zoomScaleSheetLayoutView="55" workbookViewId="0">
      <selection activeCell="AC52" sqref="AC51:AC5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17" zoomScale="55" zoomScaleNormal="55" zoomScaleSheetLayoutView="100" workbookViewId="0">
      <selection activeCell="AC52" sqref="AC51:AC5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6.02</v>
      </c>
      <c r="G47" s="12">
        <v>5.67</v>
      </c>
      <c r="H47" s="12">
        <v>8.07</v>
      </c>
      <c r="I47" s="12">
        <v>9.2200000000000006</v>
      </c>
      <c r="J47" s="13">
        <v>8.6999999999999993</v>
      </c>
    </row>
    <row r="48" spans="2:10" ht="57.75" customHeight="1">
      <c r="B48" s="14"/>
      <c r="C48" s="1141" t="s">
        <v>4</v>
      </c>
      <c r="D48" s="1141"/>
      <c r="E48" s="1142"/>
      <c r="F48" s="15">
        <v>5.4</v>
      </c>
      <c r="G48" s="16">
        <v>6.24</v>
      </c>
      <c r="H48" s="16">
        <v>7.91</v>
      </c>
      <c r="I48" s="16">
        <v>8.35</v>
      </c>
      <c r="J48" s="17">
        <v>7.99</v>
      </c>
    </row>
    <row r="49" spans="2:10" ht="57.75" customHeight="1" thickBot="1">
      <c r="B49" s="18"/>
      <c r="C49" s="1143" t="s">
        <v>5</v>
      </c>
      <c r="D49" s="1143"/>
      <c r="E49" s="1144"/>
      <c r="F49" s="19">
        <v>2.68</v>
      </c>
      <c r="G49" s="20">
        <v>0.71</v>
      </c>
      <c r="H49" s="20">
        <v>4.2300000000000004</v>
      </c>
      <c r="I49" s="20">
        <v>1.56</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16" zoomScale="55" zoomScaleNormal="55" zoomScaleSheetLayoutView="100" workbookViewId="0">
      <selection activeCell="AC52" sqref="AC51:AC5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5.27</v>
      </c>
      <c r="G34" s="33">
        <v>6.03</v>
      </c>
      <c r="H34" s="33">
        <v>7.74</v>
      </c>
      <c r="I34" s="33">
        <v>8.1999999999999993</v>
      </c>
      <c r="J34" s="34">
        <v>7.85</v>
      </c>
      <c r="K34" s="22"/>
      <c r="L34" s="22"/>
      <c r="M34" s="22"/>
      <c r="N34" s="22"/>
      <c r="O34" s="22"/>
      <c r="P34" s="22"/>
    </row>
    <row r="35" spans="1:16" ht="39" customHeight="1">
      <c r="A35" s="22"/>
      <c r="B35" s="35"/>
      <c r="C35" s="1145" t="s">
        <v>526</v>
      </c>
      <c r="D35" s="1146"/>
      <c r="E35" s="1147"/>
      <c r="F35" s="36">
        <v>9.66</v>
      </c>
      <c r="G35" s="37">
        <v>8.0399999999999991</v>
      </c>
      <c r="H35" s="37">
        <v>6.68</v>
      </c>
      <c r="I35" s="37">
        <v>6.67</v>
      </c>
      <c r="J35" s="38">
        <v>6.79</v>
      </c>
      <c r="K35" s="22"/>
      <c r="L35" s="22"/>
      <c r="M35" s="22"/>
      <c r="N35" s="22"/>
      <c r="O35" s="22"/>
      <c r="P35" s="22"/>
    </row>
    <row r="36" spans="1:16" ht="39" customHeight="1">
      <c r="A36" s="22"/>
      <c r="B36" s="35"/>
      <c r="C36" s="1145" t="s">
        <v>527</v>
      </c>
      <c r="D36" s="1146"/>
      <c r="E36" s="1147"/>
      <c r="F36" s="36">
        <v>3</v>
      </c>
      <c r="G36" s="37">
        <v>2.7</v>
      </c>
      <c r="H36" s="37">
        <v>3.14</v>
      </c>
      <c r="I36" s="37">
        <v>3.9</v>
      </c>
      <c r="J36" s="38">
        <v>4.96</v>
      </c>
      <c r="K36" s="22"/>
      <c r="L36" s="22"/>
      <c r="M36" s="22"/>
      <c r="N36" s="22"/>
      <c r="O36" s="22"/>
      <c r="P36" s="22"/>
    </row>
    <row r="37" spans="1:16" ht="39" customHeight="1">
      <c r="A37" s="22"/>
      <c r="B37" s="35"/>
      <c r="C37" s="1145" t="s">
        <v>528</v>
      </c>
      <c r="D37" s="1146"/>
      <c r="E37" s="1147"/>
      <c r="F37" s="36">
        <v>0.68</v>
      </c>
      <c r="G37" s="37">
        <v>1.56</v>
      </c>
      <c r="H37" s="37">
        <v>1.44</v>
      </c>
      <c r="I37" s="37">
        <v>1.98</v>
      </c>
      <c r="J37" s="38">
        <v>1.32</v>
      </c>
      <c r="K37" s="22"/>
      <c r="L37" s="22"/>
      <c r="M37" s="22"/>
      <c r="N37" s="22"/>
      <c r="O37" s="22"/>
      <c r="P37" s="22"/>
    </row>
    <row r="38" spans="1:16" ht="39" customHeight="1">
      <c r="A38" s="22"/>
      <c r="B38" s="35"/>
      <c r="C38" s="1145" t="s">
        <v>529</v>
      </c>
      <c r="D38" s="1146"/>
      <c r="E38" s="1147"/>
      <c r="F38" s="36">
        <v>2.85</v>
      </c>
      <c r="G38" s="37">
        <v>3.08</v>
      </c>
      <c r="H38" s="37">
        <v>3.31</v>
      </c>
      <c r="I38" s="37">
        <v>2.99</v>
      </c>
      <c r="J38" s="38">
        <v>1.01</v>
      </c>
      <c r="K38" s="22"/>
      <c r="L38" s="22"/>
      <c r="M38" s="22"/>
      <c r="N38" s="22"/>
      <c r="O38" s="22"/>
      <c r="P38" s="22"/>
    </row>
    <row r="39" spans="1:16" ht="39" customHeight="1">
      <c r="A39" s="22"/>
      <c r="B39" s="35"/>
      <c r="C39" s="1145" t="s">
        <v>530</v>
      </c>
      <c r="D39" s="1146"/>
      <c r="E39" s="1147"/>
      <c r="F39" s="36">
        <v>0.03</v>
      </c>
      <c r="G39" s="37">
        <v>0.06</v>
      </c>
      <c r="H39" s="37">
        <v>0.03</v>
      </c>
      <c r="I39" s="37">
        <v>0.05</v>
      </c>
      <c r="J39" s="38">
        <v>0.06</v>
      </c>
      <c r="K39" s="22"/>
      <c r="L39" s="22"/>
      <c r="M39" s="22"/>
      <c r="N39" s="22"/>
      <c r="O39" s="22"/>
      <c r="P39" s="22"/>
    </row>
    <row r="40" spans="1:16" ht="39" customHeight="1">
      <c r="A40" s="22"/>
      <c r="B40" s="35"/>
      <c r="C40" s="1145" t="s">
        <v>531</v>
      </c>
      <c r="D40" s="1146"/>
      <c r="E40" s="1147"/>
      <c r="F40" s="36" t="s">
        <v>480</v>
      </c>
      <c r="G40" s="37">
        <v>0.14000000000000001</v>
      </c>
      <c r="H40" s="37">
        <v>0.13</v>
      </c>
      <c r="I40" s="37">
        <v>0.09</v>
      </c>
      <c r="J40" s="38">
        <v>0.06</v>
      </c>
      <c r="K40" s="22"/>
      <c r="L40" s="22"/>
      <c r="M40" s="22"/>
      <c r="N40" s="22"/>
      <c r="O40" s="22"/>
      <c r="P40" s="22"/>
    </row>
    <row r="41" spans="1:16" ht="39" customHeight="1">
      <c r="A41" s="22"/>
      <c r="B41" s="35"/>
      <c r="C41" s="1145" t="s">
        <v>532</v>
      </c>
      <c r="D41" s="1146"/>
      <c r="E41" s="1147"/>
      <c r="F41" s="36">
        <v>0.08</v>
      </c>
      <c r="G41" s="37">
        <v>0.06</v>
      </c>
      <c r="H41" s="37">
        <v>7.0000000000000007E-2</v>
      </c>
      <c r="I41" s="37">
        <v>0.06</v>
      </c>
      <c r="J41" s="38">
        <v>0.06</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0.14000000000000001</v>
      </c>
      <c r="G43" s="42">
        <v>7.0000000000000007E-2</v>
      </c>
      <c r="H43" s="42">
        <v>0.08</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20" zoomScale="55" zoomScaleNormal="55" zoomScaleSheetLayoutView="55" workbookViewId="0">
      <selection activeCell="AC52" sqref="AC51:AC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9372</v>
      </c>
      <c r="L45" s="60">
        <v>10049</v>
      </c>
      <c r="M45" s="60">
        <v>10127</v>
      </c>
      <c r="N45" s="60">
        <v>9581</v>
      </c>
      <c r="O45" s="61">
        <v>8786</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1205</v>
      </c>
      <c r="L48" s="64">
        <v>1301</v>
      </c>
      <c r="M48" s="64">
        <v>1223</v>
      </c>
      <c r="N48" s="64">
        <v>1123</v>
      </c>
      <c r="O48" s="65">
        <v>1175</v>
      </c>
      <c r="P48" s="48"/>
      <c r="Q48" s="48"/>
      <c r="R48" s="48"/>
      <c r="S48" s="48"/>
      <c r="T48" s="48"/>
      <c r="U48" s="48"/>
    </row>
    <row r="49" spans="1:21" ht="30.75" customHeight="1">
      <c r="A49" s="48"/>
      <c r="B49" s="1163"/>
      <c r="C49" s="1164"/>
      <c r="D49" s="62"/>
      <c r="E49" s="1155" t="s">
        <v>16</v>
      </c>
      <c r="F49" s="1155"/>
      <c r="G49" s="1155"/>
      <c r="H49" s="1155"/>
      <c r="I49" s="1155"/>
      <c r="J49" s="1156"/>
      <c r="K49" s="63">
        <v>251</v>
      </c>
      <c r="L49" s="64">
        <v>256</v>
      </c>
      <c r="M49" s="64">
        <v>175</v>
      </c>
      <c r="N49" s="64">
        <v>182</v>
      </c>
      <c r="O49" s="65">
        <v>306</v>
      </c>
      <c r="P49" s="48"/>
      <c r="Q49" s="48"/>
      <c r="R49" s="48"/>
      <c r="S49" s="48"/>
      <c r="T49" s="48"/>
      <c r="U49" s="48"/>
    </row>
    <row r="50" spans="1:21" ht="30.75" customHeight="1">
      <c r="A50" s="48"/>
      <c r="B50" s="1163"/>
      <c r="C50" s="1164"/>
      <c r="D50" s="62"/>
      <c r="E50" s="1155" t="s">
        <v>17</v>
      </c>
      <c r="F50" s="1155"/>
      <c r="G50" s="1155"/>
      <c r="H50" s="1155"/>
      <c r="I50" s="1155"/>
      <c r="J50" s="1156"/>
      <c r="K50" s="63">
        <v>691</v>
      </c>
      <c r="L50" s="64">
        <v>1031</v>
      </c>
      <c r="M50" s="64">
        <v>739</v>
      </c>
      <c r="N50" s="64">
        <v>515</v>
      </c>
      <c r="O50" s="65">
        <v>864</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7201</v>
      </c>
      <c r="L52" s="64">
        <v>8222</v>
      </c>
      <c r="M52" s="64">
        <v>8455</v>
      </c>
      <c r="N52" s="64">
        <v>8464</v>
      </c>
      <c r="O52" s="65">
        <v>7864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4318</v>
      </c>
      <c r="L53" s="69">
        <v>4415</v>
      </c>
      <c r="M53" s="69">
        <v>3809</v>
      </c>
      <c r="N53" s="69">
        <v>2937</v>
      </c>
      <c r="O53" s="70">
        <v>3267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19" zoomScale="55" zoomScaleNormal="55" zoomScaleSheetLayoutView="100" workbookViewId="0">
      <selection activeCell="AC52" sqref="AC51:AC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89303</v>
      </c>
      <c r="J41" s="83">
        <v>89160</v>
      </c>
      <c r="K41" s="83">
        <v>91474</v>
      </c>
      <c r="L41" s="83">
        <v>97992</v>
      </c>
      <c r="M41" s="84">
        <v>98742</v>
      </c>
    </row>
    <row r="42" spans="2:13" ht="27.75" customHeight="1">
      <c r="B42" s="1171"/>
      <c r="C42" s="1172"/>
      <c r="D42" s="85"/>
      <c r="E42" s="1177" t="s">
        <v>26</v>
      </c>
      <c r="F42" s="1177"/>
      <c r="G42" s="1177"/>
      <c r="H42" s="1178"/>
      <c r="I42" s="86">
        <v>15133</v>
      </c>
      <c r="J42" s="87">
        <v>14457</v>
      </c>
      <c r="K42" s="87">
        <v>12191</v>
      </c>
      <c r="L42" s="87">
        <v>10585</v>
      </c>
      <c r="M42" s="88">
        <v>8649</v>
      </c>
    </row>
    <row r="43" spans="2:13" ht="27.75" customHeight="1">
      <c r="B43" s="1171"/>
      <c r="C43" s="1172"/>
      <c r="D43" s="85"/>
      <c r="E43" s="1177" t="s">
        <v>27</v>
      </c>
      <c r="F43" s="1177"/>
      <c r="G43" s="1177"/>
      <c r="H43" s="1178"/>
      <c r="I43" s="86">
        <v>16352</v>
      </c>
      <c r="J43" s="87">
        <v>16131</v>
      </c>
      <c r="K43" s="87">
        <v>16245</v>
      </c>
      <c r="L43" s="87">
        <v>15550</v>
      </c>
      <c r="M43" s="88">
        <v>14660</v>
      </c>
    </row>
    <row r="44" spans="2:13" ht="27.75" customHeight="1">
      <c r="B44" s="1171"/>
      <c r="C44" s="1172"/>
      <c r="D44" s="85"/>
      <c r="E44" s="1177" t="s">
        <v>28</v>
      </c>
      <c r="F44" s="1177"/>
      <c r="G44" s="1177"/>
      <c r="H44" s="1178"/>
      <c r="I44" s="86">
        <v>1018</v>
      </c>
      <c r="J44" s="87">
        <v>937</v>
      </c>
      <c r="K44" s="87">
        <v>928</v>
      </c>
      <c r="L44" s="87">
        <v>1463</v>
      </c>
      <c r="M44" s="88">
        <v>1221</v>
      </c>
    </row>
    <row r="45" spans="2:13" ht="27.75" customHeight="1">
      <c r="B45" s="1171"/>
      <c r="C45" s="1172"/>
      <c r="D45" s="85"/>
      <c r="E45" s="1177" t="s">
        <v>29</v>
      </c>
      <c r="F45" s="1177"/>
      <c r="G45" s="1177"/>
      <c r="H45" s="1178"/>
      <c r="I45" s="86">
        <v>16306</v>
      </c>
      <c r="J45" s="87">
        <v>16061</v>
      </c>
      <c r="K45" s="87">
        <v>15578</v>
      </c>
      <c r="L45" s="87">
        <v>14430</v>
      </c>
      <c r="M45" s="88">
        <v>13672</v>
      </c>
    </row>
    <row r="46" spans="2:13" ht="27.75" customHeight="1">
      <c r="B46" s="1171"/>
      <c r="C46" s="1172"/>
      <c r="D46" s="85"/>
      <c r="E46" s="1177" t="s">
        <v>30</v>
      </c>
      <c r="F46" s="1177"/>
      <c r="G46" s="1177"/>
      <c r="H46" s="1178"/>
      <c r="I46" s="86">
        <v>258</v>
      </c>
      <c r="J46" s="87">
        <v>183</v>
      </c>
      <c r="K46" s="87">
        <v>152</v>
      </c>
      <c r="L46" s="87">
        <v>72</v>
      </c>
      <c r="M46" s="88">
        <v>32</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7750</v>
      </c>
      <c r="J49" s="87">
        <v>7717</v>
      </c>
      <c r="K49" s="87">
        <v>9673</v>
      </c>
      <c r="L49" s="87">
        <v>10226</v>
      </c>
      <c r="M49" s="88">
        <v>10847</v>
      </c>
    </row>
    <row r="50" spans="2:13" ht="27.75" customHeight="1">
      <c r="B50" s="1171"/>
      <c r="C50" s="1172"/>
      <c r="D50" s="85"/>
      <c r="E50" s="1177" t="s">
        <v>35</v>
      </c>
      <c r="F50" s="1177"/>
      <c r="G50" s="1177"/>
      <c r="H50" s="1178"/>
      <c r="I50" s="86">
        <v>23861</v>
      </c>
      <c r="J50" s="87">
        <v>26147</v>
      </c>
      <c r="K50" s="87">
        <v>26397</v>
      </c>
      <c r="L50" s="87">
        <v>26818</v>
      </c>
      <c r="M50" s="88">
        <v>26065</v>
      </c>
    </row>
    <row r="51" spans="2:13" ht="27.75" customHeight="1">
      <c r="B51" s="1173"/>
      <c r="C51" s="1174"/>
      <c r="D51" s="85"/>
      <c r="E51" s="1177" t="s">
        <v>36</v>
      </c>
      <c r="F51" s="1177"/>
      <c r="G51" s="1177"/>
      <c r="H51" s="1178"/>
      <c r="I51" s="86">
        <v>63768</v>
      </c>
      <c r="J51" s="87">
        <v>64461</v>
      </c>
      <c r="K51" s="87">
        <v>64827</v>
      </c>
      <c r="L51" s="87">
        <v>64924</v>
      </c>
      <c r="M51" s="88">
        <v>63642</v>
      </c>
    </row>
    <row r="52" spans="2:13" ht="27.75" customHeight="1" thickBot="1">
      <c r="B52" s="1181" t="s">
        <v>37</v>
      </c>
      <c r="C52" s="1182"/>
      <c r="D52" s="90"/>
      <c r="E52" s="1183" t="s">
        <v>38</v>
      </c>
      <c r="F52" s="1183"/>
      <c r="G52" s="1183"/>
      <c r="H52" s="1184"/>
      <c r="I52" s="91">
        <v>42991</v>
      </c>
      <c r="J52" s="92">
        <v>38605</v>
      </c>
      <c r="K52" s="92">
        <v>35670</v>
      </c>
      <c r="L52" s="92">
        <v>38124</v>
      </c>
      <c r="M52" s="93">
        <v>36422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26783</v>
      </c>
      <c r="E3" s="116"/>
      <c r="F3" s="117">
        <v>43858</v>
      </c>
      <c r="G3" s="118"/>
      <c r="H3" s="119"/>
    </row>
    <row r="4" spans="1:8">
      <c r="A4" s="120"/>
      <c r="B4" s="121"/>
      <c r="C4" s="122"/>
      <c r="D4" s="123">
        <v>14824</v>
      </c>
      <c r="E4" s="124"/>
      <c r="F4" s="125">
        <v>23714</v>
      </c>
      <c r="G4" s="126"/>
      <c r="H4" s="127"/>
    </row>
    <row r="5" spans="1:8">
      <c r="A5" s="108" t="s">
        <v>513</v>
      </c>
      <c r="B5" s="113"/>
      <c r="C5" s="114"/>
      <c r="D5" s="115">
        <v>27843</v>
      </c>
      <c r="E5" s="116"/>
      <c r="F5" s="117">
        <v>41705</v>
      </c>
      <c r="G5" s="118"/>
      <c r="H5" s="119"/>
    </row>
    <row r="6" spans="1:8">
      <c r="A6" s="120"/>
      <c r="B6" s="121"/>
      <c r="C6" s="122"/>
      <c r="D6" s="123">
        <v>17985</v>
      </c>
      <c r="E6" s="124"/>
      <c r="F6" s="125">
        <v>22742</v>
      </c>
      <c r="G6" s="126"/>
      <c r="H6" s="127"/>
    </row>
    <row r="7" spans="1:8">
      <c r="A7" s="108" t="s">
        <v>514</v>
      </c>
      <c r="B7" s="113"/>
      <c r="C7" s="114"/>
      <c r="D7" s="115">
        <v>40472</v>
      </c>
      <c r="E7" s="116"/>
      <c r="F7" s="117">
        <v>47677</v>
      </c>
      <c r="G7" s="118"/>
      <c r="H7" s="119"/>
    </row>
    <row r="8" spans="1:8">
      <c r="A8" s="120"/>
      <c r="B8" s="121"/>
      <c r="C8" s="122"/>
      <c r="D8" s="123">
        <v>15406</v>
      </c>
      <c r="E8" s="124"/>
      <c r="F8" s="125">
        <v>23360</v>
      </c>
      <c r="G8" s="126"/>
      <c r="H8" s="127"/>
    </row>
    <row r="9" spans="1:8">
      <c r="A9" s="108" t="s">
        <v>515</v>
      </c>
      <c r="B9" s="113"/>
      <c r="C9" s="114"/>
      <c r="D9" s="115">
        <v>47977</v>
      </c>
      <c r="E9" s="116"/>
      <c r="F9" s="117">
        <v>51613</v>
      </c>
      <c r="G9" s="118"/>
      <c r="H9" s="119"/>
    </row>
    <row r="10" spans="1:8">
      <c r="A10" s="120"/>
      <c r="B10" s="121"/>
      <c r="C10" s="122"/>
      <c r="D10" s="123">
        <v>30486</v>
      </c>
      <c r="E10" s="124"/>
      <c r="F10" s="125">
        <v>25872</v>
      </c>
      <c r="G10" s="126"/>
      <c r="H10" s="127"/>
    </row>
    <row r="11" spans="1:8">
      <c r="A11" s="108" t="s">
        <v>516</v>
      </c>
      <c r="B11" s="113"/>
      <c r="C11" s="114"/>
      <c r="D11" s="115">
        <v>28685</v>
      </c>
      <c r="E11" s="116"/>
      <c r="F11" s="117">
        <v>50880</v>
      </c>
      <c r="G11" s="118"/>
      <c r="H11" s="119"/>
    </row>
    <row r="12" spans="1:8">
      <c r="A12" s="120"/>
      <c r="B12" s="121"/>
      <c r="C12" s="128"/>
      <c r="D12" s="123">
        <v>22103</v>
      </c>
      <c r="E12" s="124"/>
      <c r="F12" s="125">
        <v>27819</v>
      </c>
      <c r="G12" s="126"/>
      <c r="H12" s="127"/>
    </row>
    <row r="13" spans="1:8">
      <c r="A13" s="108"/>
      <c r="B13" s="113"/>
      <c r="C13" s="129"/>
      <c r="D13" s="130">
        <v>34352</v>
      </c>
      <c r="E13" s="131"/>
      <c r="F13" s="132">
        <v>47147</v>
      </c>
      <c r="G13" s="133"/>
      <c r="H13" s="119"/>
    </row>
    <row r="14" spans="1:8">
      <c r="A14" s="120"/>
      <c r="B14" s="121"/>
      <c r="C14" s="122"/>
      <c r="D14" s="123">
        <v>20161</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5.4</v>
      </c>
      <c r="C19" s="134">
        <f>ROUND(VALUE(SUBSTITUTE(実質収支比率等に係る経年分析!G$48,"▲","-")),2)</f>
        <v>6.24</v>
      </c>
      <c r="D19" s="134">
        <f>ROUND(VALUE(SUBSTITUTE(実質収支比率等に係る経年分析!H$48,"▲","-")),2)</f>
        <v>7.91</v>
      </c>
      <c r="E19" s="134">
        <f>ROUND(VALUE(SUBSTITUTE(実質収支比率等に係る経年分析!I$48,"▲","-")),2)</f>
        <v>8.35</v>
      </c>
      <c r="F19" s="134">
        <f>ROUND(VALUE(SUBSTITUTE(実質収支比率等に係る経年分析!J$48,"▲","-")),2)</f>
        <v>7.99</v>
      </c>
    </row>
    <row r="20" spans="1:11">
      <c r="A20" s="134" t="s">
        <v>43</v>
      </c>
      <c r="B20" s="134">
        <f>ROUND(VALUE(SUBSTITUTE(実質収支比率等に係る経年分析!F$47,"▲","-")),2)</f>
        <v>6.02</v>
      </c>
      <c r="C20" s="134">
        <f>ROUND(VALUE(SUBSTITUTE(実質収支比率等に係る経年分析!G$47,"▲","-")),2)</f>
        <v>5.67</v>
      </c>
      <c r="D20" s="134">
        <f>ROUND(VALUE(SUBSTITUTE(実質収支比率等に係る経年分析!H$47,"▲","-")),2)</f>
        <v>8.07</v>
      </c>
      <c r="E20" s="134">
        <f>ROUND(VALUE(SUBSTITUTE(実質収支比率等に係る経年分析!I$47,"▲","-")),2)</f>
        <v>9.2200000000000006</v>
      </c>
      <c r="F20" s="134">
        <f>ROUND(VALUE(SUBSTITUTE(実質収支比率等に係る経年分析!J$47,"▲","-")),2)</f>
        <v>8.6999999999999993</v>
      </c>
    </row>
    <row r="21" spans="1:11">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4.2300000000000004</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-0.83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歯科診療事業特別会計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母子父子寡婦福祉資金貸付事業特別会計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7201</v>
      </c>
      <c r="E42" s="136"/>
      <c r="F42" s="136"/>
      <c r="G42" s="136">
        <f>'実質公債費比率（分子）の構造'!L$52</f>
        <v>8222</v>
      </c>
      <c r="H42" s="136"/>
      <c r="I42" s="136"/>
      <c r="J42" s="136">
        <f>'実質公債費比率（分子）の構造'!M$52</f>
        <v>8455</v>
      </c>
      <c r="K42" s="136"/>
      <c r="L42" s="136"/>
      <c r="M42" s="136">
        <f>'実質公債費比率（分子）の構造'!N$52</f>
        <v>8464</v>
      </c>
      <c r="N42" s="136"/>
      <c r="O42" s="136"/>
      <c r="P42" s="136">
        <f>'実質公債費比率（分子）の構造'!O$52</f>
        <v>7864</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691</v>
      </c>
      <c r="C44" s="136"/>
      <c r="D44" s="136"/>
      <c r="E44" s="136">
        <f>'実質公債費比率（分子）の構造'!L$50</f>
        <v>1031</v>
      </c>
      <c r="F44" s="136"/>
      <c r="G44" s="136"/>
      <c r="H44" s="136">
        <f>'実質公債費比率（分子）の構造'!M$50</f>
        <v>739</v>
      </c>
      <c r="I44" s="136"/>
      <c r="J44" s="136"/>
      <c r="K44" s="136">
        <f>'実質公債費比率（分子）の構造'!N$50</f>
        <v>515</v>
      </c>
      <c r="L44" s="136"/>
      <c r="M44" s="136"/>
      <c r="N44" s="136">
        <f>'実質公債費比率（分子）の構造'!O$50</f>
        <v>864</v>
      </c>
      <c r="O44" s="136"/>
      <c r="P44" s="136"/>
    </row>
    <row r="45" spans="1:16">
      <c r="A45" s="136" t="s">
        <v>53</v>
      </c>
      <c r="B45" s="136">
        <f>'実質公債費比率（分子）の構造'!K$49</f>
        <v>251</v>
      </c>
      <c r="C45" s="136"/>
      <c r="D45" s="136"/>
      <c r="E45" s="136">
        <f>'実質公債費比率（分子）の構造'!L$49</f>
        <v>256</v>
      </c>
      <c r="F45" s="136"/>
      <c r="G45" s="136"/>
      <c r="H45" s="136">
        <f>'実質公債費比率（分子）の構造'!M$49</f>
        <v>175</v>
      </c>
      <c r="I45" s="136"/>
      <c r="J45" s="136"/>
      <c r="K45" s="136">
        <f>'実質公債費比率（分子）の構造'!N$49</f>
        <v>182</v>
      </c>
      <c r="L45" s="136"/>
      <c r="M45" s="136"/>
      <c r="N45" s="136">
        <f>'実質公債費比率（分子）の構造'!O$49</f>
        <v>306</v>
      </c>
      <c r="O45" s="136"/>
      <c r="P45" s="136"/>
    </row>
    <row r="46" spans="1:16">
      <c r="A46" s="136" t="s">
        <v>54</v>
      </c>
      <c r="B46" s="136">
        <f>'実質公債費比率（分子）の構造'!K$48</f>
        <v>1205</v>
      </c>
      <c r="C46" s="136"/>
      <c r="D46" s="136"/>
      <c r="E46" s="136">
        <f>'実質公債費比率（分子）の構造'!L$48</f>
        <v>1301</v>
      </c>
      <c r="F46" s="136"/>
      <c r="G46" s="136"/>
      <c r="H46" s="136">
        <f>'実質公債費比率（分子）の構造'!M$48</f>
        <v>1223</v>
      </c>
      <c r="I46" s="136"/>
      <c r="J46" s="136"/>
      <c r="K46" s="136">
        <f>'実質公債費比率（分子）の構造'!N$48</f>
        <v>1123</v>
      </c>
      <c r="L46" s="136"/>
      <c r="M46" s="136"/>
      <c r="N46" s="136">
        <f>'実質公債費比率（分子）の構造'!O$48</f>
        <v>1175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9372</v>
      </c>
      <c r="C49" s="136"/>
      <c r="D49" s="136"/>
      <c r="E49" s="136">
        <f>'実質公債費比率（分子）の構造'!L$45</f>
        <v>10049</v>
      </c>
      <c r="F49" s="136"/>
      <c r="G49" s="136"/>
      <c r="H49" s="136">
        <f>'実質公債費比率（分子）の構造'!M$45</f>
        <v>10127</v>
      </c>
      <c r="I49" s="136"/>
      <c r="J49" s="136"/>
      <c r="K49" s="136">
        <f>'実質公債費比率（分子）の構造'!N$45</f>
        <v>9581</v>
      </c>
      <c r="L49" s="136"/>
      <c r="M49" s="136"/>
      <c r="N49" s="136">
        <f>'実質公債費比率（分子）の構造'!O$45</f>
        <v>8786</v>
      </c>
      <c r="O49" s="136"/>
      <c r="P49" s="136"/>
    </row>
    <row r="50" spans="1:16">
      <c r="A50" s="136" t="s">
        <v>58</v>
      </c>
      <c r="B50" s="136" t="e">
        <f>NA()</f>
        <v>#N/A</v>
      </c>
      <c r="C50" s="136">
        <f>IF(ISNUMBER('実質公債費比率（分子）の構造'!K$53),'実質公債費比率（分子）の構造'!K$53,NA())</f>
        <v>4318</v>
      </c>
      <c r="D50" s="136" t="e">
        <f>NA()</f>
        <v>#N/A</v>
      </c>
      <c r="E50" s="136" t="e">
        <f>NA()</f>
        <v>#N/A</v>
      </c>
      <c r="F50" s="136">
        <f>IF(ISNUMBER('実質公債費比率（分子）の構造'!L$53),'実質公債費比率（分子）の構造'!L$53,NA())</f>
        <v>4415</v>
      </c>
      <c r="G50" s="136" t="e">
        <f>NA()</f>
        <v>#N/A</v>
      </c>
      <c r="H50" s="136" t="e">
        <f>NA()</f>
        <v>#N/A</v>
      </c>
      <c r="I50" s="136">
        <f>IF(ISNUMBER('実質公債費比率（分子）の構造'!M$53),'実質公債費比率（分子）の構造'!M$53,NA())</f>
        <v>3809</v>
      </c>
      <c r="J50" s="136" t="e">
        <f>NA()</f>
        <v>#N/A</v>
      </c>
      <c r="K50" s="136" t="e">
        <f>NA()</f>
        <v>#N/A</v>
      </c>
      <c r="L50" s="136">
        <f>IF(ISNUMBER('実質公債費比率（分子）の構造'!N$53),'実質公債費比率（分子）の構造'!N$53,NA())</f>
        <v>2937</v>
      </c>
      <c r="M50" s="136" t="e">
        <f>NA()</f>
        <v>#N/A</v>
      </c>
      <c r="N50" s="136" t="e">
        <f>NA()</f>
        <v>#N/A</v>
      </c>
      <c r="O50" s="136">
        <f>IF(ISNUMBER('実質公債費比率（分子）の構造'!O$53),'実質公債費比率（分子）の構造'!O$53,NA())</f>
        <v>3267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63768</v>
      </c>
      <c r="E56" s="135"/>
      <c r="F56" s="135"/>
      <c r="G56" s="135">
        <f>'将来負担比率（分子）の構造'!J$51</f>
        <v>64461</v>
      </c>
      <c r="H56" s="135"/>
      <c r="I56" s="135"/>
      <c r="J56" s="135">
        <f>'将来負担比率（分子）の構造'!K$51</f>
        <v>64827</v>
      </c>
      <c r="K56" s="135"/>
      <c r="L56" s="135"/>
      <c r="M56" s="135">
        <f>'将来負担比率（分子）の構造'!L$51</f>
        <v>64924</v>
      </c>
      <c r="N56" s="135"/>
      <c r="O56" s="135"/>
      <c r="P56" s="135">
        <f>'将来負担比率（分子）の構造'!M$51</f>
        <v>63642</v>
      </c>
    </row>
    <row r="57" spans="1:16">
      <c r="A57" s="135" t="s">
        <v>35</v>
      </c>
      <c r="B57" s="135"/>
      <c r="C57" s="135"/>
      <c r="D57" s="135">
        <f>'将来負担比率（分子）の構造'!I$50</f>
        <v>23861</v>
      </c>
      <c r="E57" s="135"/>
      <c r="F57" s="135"/>
      <c r="G57" s="135">
        <f>'将来負担比率（分子）の構造'!J$50</f>
        <v>26147</v>
      </c>
      <c r="H57" s="135"/>
      <c r="I57" s="135"/>
      <c r="J57" s="135">
        <f>'将来負担比率（分子）の構造'!K$50</f>
        <v>26397</v>
      </c>
      <c r="K57" s="135"/>
      <c r="L57" s="135"/>
      <c r="M57" s="135">
        <f>'将来負担比率（分子）の構造'!L$50</f>
        <v>26818</v>
      </c>
      <c r="N57" s="135"/>
      <c r="O57" s="135"/>
      <c r="P57" s="135">
        <f>'将来負担比率（分子）の構造'!M$50</f>
        <v>26065</v>
      </c>
    </row>
    <row r="58" spans="1:16">
      <c r="A58" s="135" t="s">
        <v>34</v>
      </c>
      <c r="B58" s="135"/>
      <c r="C58" s="135"/>
      <c r="D58" s="135">
        <f>'将来負担比率（分子）の構造'!I$49</f>
        <v>7750</v>
      </c>
      <c r="E58" s="135"/>
      <c r="F58" s="135"/>
      <c r="G58" s="135">
        <f>'将来負担比率（分子）の構造'!J$49</f>
        <v>7717</v>
      </c>
      <c r="H58" s="135"/>
      <c r="I58" s="135"/>
      <c r="J58" s="135">
        <f>'将来負担比率（分子）の構造'!K$49</f>
        <v>9673</v>
      </c>
      <c r="K58" s="135"/>
      <c r="L58" s="135"/>
      <c r="M58" s="135">
        <f>'将来負担比率（分子）の構造'!L$49</f>
        <v>10226</v>
      </c>
      <c r="N58" s="135"/>
      <c r="O58" s="135"/>
      <c r="P58" s="135">
        <f>'将来負担比率（分子）の構造'!M$49</f>
        <v>10847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258</v>
      </c>
      <c r="C61" s="135"/>
      <c r="D61" s="135"/>
      <c r="E61" s="135">
        <f>'将来負担比率（分子）の構造'!J$46</f>
        <v>183</v>
      </c>
      <c r="F61" s="135"/>
      <c r="G61" s="135"/>
      <c r="H61" s="135">
        <f>'将来負担比率（分子）の構造'!K$46</f>
        <v>152</v>
      </c>
      <c r="I61" s="135"/>
      <c r="J61" s="135"/>
      <c r="K61" s="135">
        <f>'将来負担比率（分子）の構造'!L$46</f>
        <v>72</v>
      </c>
      <c r="L61" s="135"/>
      <c r="M61" s="135"/>
      <c r="N61" s="135">
        <f>'将来負担比率（分子）の構造'!M$46</f>
        <v>32</v>
      </c>
      <c r="O61" s="135"/>
      <c r="P61" s="135"/>
    </row>
    <row r="62" spans="1:16">
      <c r="A62" s="135" t="s">
        <v>29</v>
      </c>
      <c r="B62" s="135">
        <f>'将来負担比率（分子）の構造'!I$45</f>
        <v>16306</v>
      </c>
      <c r="C62" s="135"/>
      <c r="D62" s="135"/>
      <c r="E62" s="135">
        <f>'将来負担比率（分子）の構造'!J$45</f>
        <v>16061</v>
      </c>
      <c r="F62" s="135"/>
      <c r="G62" s="135"/>
      <c r="H62" s="135">
        <f>'将来負担比率（分子）の構造'!K$45</f>
        <v>15578</v>
      </c>
      <c r="I62" s="135"/>
      <c r="J62" s="135"/>
      <c r="K62" s="135">
        <f>'将来負担比率（分子）の構造'!L$45</f>
        <v>14430</v>
      </c>
      <c r="L62" s="135"/>
      <c r="M62" s="135"/>
      <c r="N62" s="135">
        <f>'将来負担比率（分子）の構造'!M$45</f>
        <v>13672</v>
      </c>
      <c r="O62" s="135"/>
      <c r="P62" s="135"/>
    </row>
    <row r="63" spans="1:16">
      <c r="A63" s="135" t="s">
        <v>28</v>
      </c>
      <c r="B63" s="135">
        <f>'将来負担比率（分子）の構造'!I$44</f>
        <v>1018</v>
      </c>
      <c r="C63" s="135"/>
      <c r="D63" s="135"/>
      <c r="E63" s="135">
        <f>'将来負担比率（分子）の構造'!J$44</f>
        <v>937</v>
      </c>
      <c r="F63" s="135"/>
      <c r="G63" s="135"/>
      <c r="H63" s="135">
        <f>'将来負担比率（分子）の構造'!K$44</f>
        <v>928</v>
      </c>
      <c r="I63" s="135"/>
      <c r="J63" s="135"/>
      <c r="K63" s="135">
        <f>'将来負担比率（分子）の構造'!L$44</f>
        <v>1463</v>
      </c>
      <c r="L63" s="135"/>
      <c r="M63" s="135"/>
      <c r="N63" s="135">
        <f>'将来負担比率（分子）の構造'!M$44</f>
        <v>1221</v>
      </c>
      <c r="O63" s="135"/>
      <c r="P63" s="135"/>
    </row>
    <row r="64" spans="1:16">
      <c r="A64" s="135" t="s">
        <v>27</v>
      </c>
      <c r="B64" s="135">
        <f>'将来負担比率（分子）の構造'!I$43</f>
        <v>16352</v>
      </c>
      <c r="C64" s="135"/>
      <c r="D64" s="135"/>
      <c r="E64" s="135">
        <f>'将来負担比率（分子）の構造'!J$43</f>
        <v>16131</v>
      </c>
      <c r="F64" s="135"/>
      <c r="G64" s="135"/>
      <c r="H64" s="135">
        <f>'将来負担比率（分子）の構造'!K$43</f>
        <v>16245</v>
      </c>
      <c r="I64" s="135"/>
      <c r="J64" s="135"/>
      <c r="K64" s="135">
        <f>'将来負担比率（分子）の構造'!L$43</f>
        <v>15550</v>
      </c>
      <c r="L64" s="135"/>
      <c r="M64" s="135"/>
      <c r="N64" s="135">
        <f>'将来負担比率（分子）の構造'!M$43</f>
        <v>14660</v>
      </c>
      <c r="O64" s="135"/>
      <c r="P64" s="135"/>
    </row>
    <row r="65" spans="1:16">
      <c r="A65" s="135" t="s">
        <v>26</v>
      </c>
      <c r="B65" s="135">
        <f>'将来負担比率（分子）の構造'!I$42</f>
        <v>15133</v>
      </c>
      <c r="C65" s="135"/>
      <c r="D65" s="135"/>
      <c r="E65" s="135">
        <f>'将来負担比率（分子）の構造'!J$42</f>
        <v>14457</v>
      </c>
      <c r="F65" s="135"/>
      <c r="G65" s="135"/>
      <c r="H65" s="135">
        <f>'将来負担比率（分子）の構造'!K$42</f>
        <v>12191</v>
      </c>
      <c r="I65" s="135"/>
      <c r="J65" s="135"/>
      <c r="K65" s="135">
        <f>'将来負担比率（分子）の構造'!L$42</f>
        <v>10585</v>
      </c>
      <c r="L65" s="135"/>
      <c r="M65" s="135"/>
      <c r="N65" s="135">
        <f>'将来負担比率（分子）の構造'!M$42</f>
        <v>8649</v>
      </c>
      <c r="O65" s="135"/>
      <c r="P65" s="135"/>
    </row>
    <row r="66" spans="1:16">
      <c r="A66" s="135" t="s">
        <v>25</v>
      </c>
      <c r="B66" s="135">
        <f>'将来負担比率（分子）の構造'!I$41</f>
        <v>89303</v>
      </c>
      <c r="C66" s="135"/>
      <c r="D66" s="135"/>
      <c r="E66" s="135">
        <f>'将来負担比率（分子）の構造'!J$41</f>
        <v>89160</v>
      </c>
      <c r="F66" s="135"/>
      <c r="G66" s="135"/>
      <c r="H66" s="135">
        <f>'将来負担比率（分子）の構造'!K$41</f>
        <v>91474</v>
      </c>
      <c r="I66" s="135"/>
      <c r="J66" s="135"/>
      <c r="K66" s="135">
        <f>'将来負担比率（分子）の構造'!L$41</f>
        <v>97992</v>
      </c>
      <c r="L66" s="135"/>
      <c r="M66" s="135"/>
      <c r="N66" s="135">
        <f>'将来負担比率（分子）の構造'!M$41</f>
        <v>98742</v>
      </c>
      <c r="O66" s="135"/>
      <c r="P66" s="135"/>
    </row>
    <row r="67" spans="1:16">
      <c r="A67" s="135" t="s">
        <v>62</v>
      </c>
      <c r="B67" s="135" t="e">
        <f>NA()</f>
        <v>#N/A</v>
      </c>
      <c r="C67" s="135">
        <f>IF(ISNUMBER('将来負担比率（分子）の構造'!I$52), IF('将来負担比率（分子）の構造'!I$52 &lt; 0, 0, '将来負担比率（分子）の構造'!I$52), NA())</f>
        <v>42991</v>
      </c>
      <c r="D67" s="135" t="e">
        <f>NA()</f>
        <v>#N/A</v>
      </c>
      <c r="E67" s="135" t="e">
        <f>NA()</f>
        <v>#N/A</v>
      </c>
      <c r="F67" s="135">
        <f>IF(ISNUMBER('将来負担比率（分子）の構造'!J$52), IF('将来負担比率（分子）の構造'!J$52 &lt; 0, 0, '将来負担比率（分子）の構造'!J$52), NA())</f>
        <v>38605</v>
      </c>
      <c r="G67" s="135" t="e">
        <f>NA()</f>
        <v>#N/A</v>
      </c>
      <c r="H67" s="135" t="e">
        <f>NA()</f>
        <v>#N/A</v>
      </c>
      <c r="I67" s="135">
        <f>IF(ISNUMBER('将来負担比率（分子）の構造'!K$52), IF('将来負担比率（分子）の構造'!K$52 &lt; 0, 0, '将来負担比率（分子）の構造'!K$52), NA())</f>
        <v>35670</v>
      </c>
      <c r="J67" s="135" t="e">
        <f>NA()</f>
        <v>#N/A</v>
      </c>
      <c r="K67" s="135" t="e">
        <f>NA()</f>
        <v>#N/A</v>
      </c>
      <c r="L67" s="135">
        <f>IF(ISNUMBER('将来負担比率（分子）の構造'!L$52), IF('将来負担比率（分子）の構造'!L$52 &lt; 0, 0, '将来負担比率（分子）の構造'!L$52), NA())</f>
        <v>38124</v>
      </c>
      <c r="M67" s="135" t="e">
        <f>NA()</f>
        <v>#N/A</v>
      </c>
      <c r="N67" s="135" t="e">
        <f>NA()</f>
        <v>#N/A</v>
      </c>
      <c r="O67" s="135">
        <f>IF(ISNUMBER('将来負担比率（分子）の構造'!M$52), IF('将来負担比率（分子）の構造'!M$52 &lt; 0, 0, '将来負担比率（分子）の構造'!M$52), NA())</f>
        <v>36422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Administrator</cp:lastModifiedBy>
  <cp:lastPrinted>2017-03-06T10:13:21Z</cp:lastPrinted>
  <dcterms:created xsi:type="dcterms:W3CDTF">2017-02-15T16:58:42Z</dcterms:created>
  <dcterms:modified xsi:type="dcterms:W3CDTF">2017-03-06T10:14:55Z</dcterms:modified>
  <cp:category/>
</cp:coreProperties>
</file>