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4.xml" ContentType="application/vnd.openxmlformats-officedocument.drawing+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3815" windowHeight="7485" activeTab="0"/>
  </bookViews>
  <sheets>
    <sheet name="保健医療・衛生" sheetId="1" r:id="rId1"/>
    <sheet name="139" sheetId="2" r:id="rId2"/>
    <sheet name="140" sheetId="3" r:id="rId3"/>
    <sheet name="141" sheetId="4" r:id="rId4"/>
    <sheet name="142" sheetId="5" r:id="rId5"/>
    <sheet name="143" sheetId="6" r:id="rId6"/>
    <sheet name="144" sheetId="7" r:id="rId7"/>
    <sheet name="145" sheetId="8" r:id="rId8"/>
    <sheet name="146" sheetId="9" r:id="rId9"/>
    <sheet name="147" sheetId="10" r:id="rId10"/>
    <sheet name="148" sheetId="11" r:id="rId11"/>
    <sheet name="149" sheetId="12" r:id="rId12"/>
    <sheet name="150" sheetId="13" r:id="rId13"/>
    <sheet name="151" sheetId="14" r:id="rId14"/>
    <sheet name="152" sheetId="15" r:id="rId15"/>
    <sheet name="153" sheetId="16" r:id="rId16"/>
    <sheet name="154" sheetId="17" r:id="rId17"/>
    <sheet name="155" sheetId="18" r:id="rId18"/>
    <sheet name="156" sheetId="19" r:id="rId19"/>
    <sheet name="157" sheetId="20" r:id="rId20"/>
    <sheet name="158" sheetId="21" r:id="rId21"/>
    <sheet name="159" sheetId="22" r:id="rId22"/>
    <sheet name="160" sheetId="23" r:id="rId23"/>
    <sheet name="161" sheetId="24" r:id="rId24"/>
    <sheet name="162" sheetId="25" r:id="rId25"/>
    <sheet name="163" sheetId="26" r:id="rId26"/>
    <sheet name="164" sheetId="27" r:id="rId27"/>
    <sheet name="165" sheetId="28" r:id="rId28"/>
    <sheet name="166" sheetId="29" r:id="rId29"/>
    <sheet name="167" sheetId="30" r:id="rId30"/>
    <sheet name="168" sheetId="31" r:id="rId31"/>
  </sheets>
  <definedNames>
    <definedName name="_xlnm.Print_Area" localSheetId="1">'139'!$A$1:$L$19</definedName>
    <definedName name="_xlnm.Print_Area" localSheetId="3">'141'!$A$1:$I$11</definedName>
    <definedName name="_xlnm.Print_Area" localSheetId="4">'142'!$A$1:$G$21</definedName>
    <definedName name="_xlnm.Print_Area" localSheetId="5">'143'!$A$1:$I$13</definedName>
    <definedName name="_xlnm.Print_Area" localSheetId="6">'144'!$A$1:$J$21</definedName>
    <definedName name="_xlnm.Print_Area" localSheetId="7">'145'!$A$1:$K$9</definedName>
    <definedName name="_xlnm.Print_Area" localSheetId="8">'146'!$A$1:$H$23</definedName>
    <definedName name="_xlnm.Print_Area" localSheetId="9">'147'!$A$1:$I$9</definedName>
    <definedName name="_xlnm.Print_Area" localSheetId="10">'148'!$A$1:$H$33</definedName>
    <definedName name="_xlnm.Print_Area" localSheetId="14">'152'!$A$1:$H$11</definedName>
    <definedName name="_xlnm.Print_Area" localSheetId="15">'153'!$A$1:$H$11</definedName>
    <definedName name="_xlnm.Print_Area" localSheetId="16">'154'!$A$1:$H$31</definedName>
    <definedName name="_xlnm.Print_Area" localSheetId="17">'155'!$A$1:$G$9</definedName>
    <definedName name="_xlnm.Print_Area" localSheetId="18">'156'!$A$1:$K$21</definedName>
    <definedName name="_xlnm.Print_Area" localSheetId="19">'157'!$A$1:$F$11</definedName>
    <definedName name="_xlnm.Print_Area" localSheetId="20">'158'!$A$1:$N$93</definedName>
    <definedName name="_xlnm.Print_Area" localSheetId="21">'159'!$A$1:$F$23</definedName>
    <definedName name="_xlnm.Print_Area" localSheetId="22">'160'!$A$1:$L$13</definedName>
    <definedName name="_xlnm.Print_Area" localSheetId="23">'161'!$A$1:$H$34</definedName>
    <definedName name="_xlnm.Print_Area" localSheetId="24">'162'!$A$1:$F$18</definedName>
    <definedName name="_xlnm.Print_Area" localSheetId="25">'163'!$A$1:$L$10</definedName>
    <definedName name="_xlnm.Print_Area" localSheetId="26">'164'!$A$1:$G$11</definedName>
    <definedName name="_xlnm.Print_Area" localSheetId="28">'166'!$A$1:$G$9</definedName>
    <definedName name="_xlnm.Print_Area" localSheetId="29">'167'!$A$1:$K$10</definedName>
  </definedNames>
  <calcPr fullCalcOnLoad="1"/>
</workbook>
</file>

<file path=xl/sharedStrings.xml><?xml version="1.0" encoding="utf-8"?>
<sst xmlns="http://schemas.openxmlformats.org/spreadsheetml/2006/main" count="1446" uniqueCount="594">
  <si>
    <t>医療機関等</t>
  </si>
  <si>
    <t>（各年12月31日現在）</t>
  </si>
  <si>
    <t>年</t>
  </si>
  <si>
    <t>病院</t>
  </si>
  <si>
    <t>一般診療所</t>
  </si>
  <si>
    <t>歯科</t>
  </si>
  <si>
    <t>助産所</t>
  </si>
  <si>
    <t>施術所</t>
  </si>
  <si>
    <t>薬局</t>
  </si>
  <si>
    <t>施設数</t>
  </si>
  <si>
    <t>病床数</t>
  </si>
  <si>
    <t>診療所</t>
  </si>
  <si>
    <t>技工所</t>
  </si>
  <si>
    <t>平成</t>
  </si>
  <si>
    <t>18</t>
  </si>
  <si>
    <t>年</t>
  </si>
  <si>
    <t>19</t>
  </si>
  <si>
    <t>20</t>
  </si>
  <si>
    <t>21</t>
  </si>
  <si>
    <t>医療従事者等</t>
  </si>
  <si>
    <t>年</t>
  </si>
  <si>
    <t>医師</t>
  </si>
  <si>
    <t>歯科医師</t>
  </si>
  <si>
    <t>薬剤師</t>
  </si>
  <si>
    <t>保健師</t>
  </si>
  <si>
    <t>助産師</t>
  </si>
  <si>
    <t>看護師</t>
  </si>
  <si>
    <t>准看護師</t>
  </si>
  <si>
    <t>薬剤師を除く医療従事者数は、市内の医療施設勤務者（届出による）。</t>
  </si>
  <si>
    <t>資料：保健総務課</t>
  </si>
  <si>
    <t>薬剤師の従事者数は、市内の薬局・医療施設勤務者（届出による）。</t>
  </si>
  <si>
    <t>医療従事者等は隔年による調査。</t>
  </si>
  <si>
    <t>年度</t>
  </si>
  <si>
    <t>目標数</t>
  </si>
  <si>
    <t>献血者数</t>
  </si>
  <si>
    <t>達成率(％)</t>
  </si>
  <si>
    <t>21</t>
  </si>
  <si>
    <t>資料：保健総務課</t>
  </si>
  <si>
    <t>発生総数</t>
  </si>
  <si>
    <t>赤痢</t>
  </si>
  <si>
    <t>コレラ</t>
  </si>
  <si>
    <t>腸管出血性　</t>
  </si>
  <si>
    <t>食中毒</t>
  </si>
  <si>
    <t>その他</t>
  </si>
  <si>
    <t>大腸菌感染症</t>
  </si>
  <si>
    <t>-</t>
  </si>
  <si>
    <t>-</t>
  </si>
  <si>
    <t>(単位：件)</t>
  </si>
  <si>
    <t>資料:保健予防課　　　</t>
  </si>
  <si>
    <t>　</t>
  </si>
  <si>
    <t>食品・環境衛生課</t>
  </si>
  <si>
    <t>区分</t>
  </si>
  <si>
    <t>平成18年度</t>
  </si>
  <si>
    <t>平成19年度</t>
  </si>
  <si>
    <t>平成20年度</t>
  </si>
  <si>
    <t>平成21年度</t>
  </si>
  <si>
    <t>総数</t>
  </si>
  <si>
    <t>ポリオ生ワクチン</t>
  </si>
  <si>
    <t>三種混合</t>
  </si>
  <si>
    <t>（乳幼児の二種混合を含む）</t>
  </si>
  <si>
    <t>二種混合2期</t>
  </si>
  <si>
    <t>（小学校6年生）</t>
  </si>
  <si>
    <t>麻しん</t>
  </si>
  <si>
    <t>風しん</t>
  </si>
  <si>
    <t>麻しん風しん混合1期</t>
  </si>
  <si>
    <t>麻しん風しん混合2期</t>
  </si>
  <si>
    <t>麻しん風しん混合3期</t>
  </si>
  <si>
    <t>麻しん風しん混合4期</t>
  </si>
  <si>
    <t>日本脳炎1期</t>
  </si>
  <si>
    <t>日本脳炎2期</t>
  </si>
  <si>
    <t>高齢者インフルエンザ</t>
  </si>
  <si>
    <t>資料：健康づくり支援課</t>
  </si>
  <si>
    <t>麻しん風しん混合3期、4期については、平成20年度から開始。</t>
  </si>
  <si>
    <t>乳幼児</t>
  </si>
  <si>
    <t>小学校児童</t>
  </si>
  <si>
    <t>中学校生徒</t>
  </si>
  <si>
    <t>一般市民</t>
  </si>
  <si>
    <t>Ｂ Ｃ Ｇ</t>
  </si>
  <si>
    <t>ツベルクリン</t>
  </si>
  <si>
    <t>Ｘ線</t>
  </si>
  <si>
    <t>反応検査</t>
  </si>
  <si>
    <t>　資料：健康づくり支援課</t>
  </si>
  <si>
    <t>　 　　 成人健診課</t>
  </si>
  <si>
    <t>　　 　 教育指導課</t>
  </si>
  <si>
    <t>4か月児</t>
  </si>
  <si>
    <t>1歳6か月児</t>
  </si>
  <si>
    <t>2歳児親子</t>
  </si>
  <si>
    <t>3歳児</t>
  </si>
  <si>
    <t>妊婦</t>
  </si>
  <si>
    <t>成人</t>
  </si>
  <si>
    <t>歯科健診</t>
  </si>
  <si>
    <t>健康診査</t>
  </si>
  <si>
    <t>保護者</t>
  </si>
  <si>
    <t>(つづき)</t>
  </si>
  <si>
    <t>基本</t>
  </si>
  <si>
    <t>胃がん</t>
  </si>
  <si>
    <t>肺がん</t>
  </si>
  <si>
    <t>大腸がん</t>
  </si>
  <si>
    <t>子宮がん</t>
  </si>
  <si>
    <t>乳がん</t>
  </si>
  <si>
    <t>検診</t>
  </si>
  <si>
    <t>基本健康診査は、平成20年度から廃止。</t>
  </si>
  <si>
    <t>資料：健康づくり支援課</t>
  </si>
  <si>
    <t>成人健診課　　　</t>
  </si>
  <si>
    <t>年次</t>
  </si>
  <si>
    <t>19歳以下</t>
  </si>
  <si>
    <t>25～29</t>
  </si>
  <si>
    <t>30～34</t>
  </si>
  <si>
    <t>40～44</t>
  </si>
  <si>
    <t>45歳以上</t>
  </si>
  <si>
    <t>19</t>
  </si>
  <si>
    <t>年　次</t>
  </si>
  <si>
    <t>平成18年</t>
  </si>
  <si>
    <t>平成19年</t>
  </si>
  <si>
    <t>平成20年</t>
  </si>
  <si>
    <t>平成21年</t>
  </si>
  <si>
    <t>原　因</t>
  </si>
  <si>
    <t>新生物悪性</t>
  </si>
  <si>
    <t>新生物その他</t>
  </si>
  <si>
    <t>脳血管疾患</t>
  </si>
  <si>
    <t>心疾患</t>
  </si>
  <si>
    <t>老衰</t>
  </si>
  <si>
    <t>肺炎・気管支炎</t>
  </si>
  <si>
    <t>高血圧性疾患</t>
  </si>
  <si>
    <t>肝疾患</t>
  </si>
  <si>
    <t>(ｱﾙｺｰﾙ性を除く)</t>
  </si>
  <si>
    <t>先天異常</t>
  </si>
  <si>
    <t>全結核</t>
  </si>
  <si>
    <t>糖尿病</t>
  </si>
  <si>
    <t>交通事故</t>
  </si>
  <si>
    <t>その他の不慮の事故</t>
  </si>
  <si>
    <t>自殺</t>
  </si>
  <si>
    <t>その他の外因死</t>
  </si>
  <si>
    <t>総世帯数</t>
  </si>
  <si>
    <t>加入世帯数</t>
  </si>
  <si>
    <t>加入割合(%)</t>
  </si>
  <si>
    <t>人口</t>
  </si>
  <si>
    <t>被保険者</t>
  </si>
  <si>
    <t>人口・世帯数は外国人登録者を含む。</t>
  </si>
  <si>
    <t>資料：国民健康保険課</t>
  </si>
  <si>
    <t>種類</t>
  </si>
  <si>
    <t>件数</t>
  </si>
  <si>
    <t>費用額</t>
  </si>
  <si>
    <t>1人当たり</t>
  </si>
  <si>
    <t>1件当たり</t>
  </si>
  <si>
    <t>受診率</t>
  </si>
  <si>
    <t>円</t>
  </si>
  <si>
    <t>総数</t>
  </si>
  <si>
    <t>療養の給付</t>
  </si>
  <si>
    <t>計</t>
  </si>
  <si>
    <t>診療費</t>
  </si>
  <si>
    <t>入院</t>
  </si>
  <si>
    <t>入院外</t>
  </si>
  <si>
    <t>歯科</t>
  </si>
  <si>
    <t>調剤</t>
  </si>
  <si>
    <t>食事療養</t>
  </si>
  <si>
    <t>訪問看護</t>
  </si>
  <si>
    <t>療養費等</t>
  </si>
  <si>
    <t>その他</t>
  </si>
  <si>
    <t>移送費</t>
  </si>
  <si>
    <t>支給額</t>
  </si>
  <si>
    <t>1件当たり支給額</t>
  </si>
  <si>
    <t>その他の</t>
  </si>
  <si>
    <t>保険給付</t>
  </si>
  <si>
    <t>円</t>
  </si>
  <si>
    <t>計</t>
  </si>
  <si>
    <t>出産育児給付</t>
  </si>
  <si>
    <t>葬祭給付</t>
  </si>
  <si>
    <t>高額療養費</t>
  </si>
  <si>
    <t>受診率は件数を被保険者で除したもの。ただし、被保険者数は年度平均。</t>
  </si>
  <si>
    <t>食事療養の件数は入院に含まれるので療養の給付の計や総数には加えず。</t>
  </si>
  <si>
    <t>被保険者数</t>
  </si>
  <si>
    <t>療養給付費負担金</t>
  </si>
  <si>
    <t>うち、65歳以上74歳未満
障害認定者数</t>
  </si>
  <si>
    <t>人</t>
  </si>
  <si>
    <t>円</t>
  </si>
  <si>
    <t>20</t>
  </si>
  <si>
    <t>21</t>
  </si>
  <si>
    <t>資料:医療助成課</t>
  </si>
  <si>
    <t>療養給付費負担金は、埼玉県後期高齢者医療広域連合で給付する</t>
  </si>
  <si>
    <t>医療費のうち、1割負担者に係る療養の給付等に要する費用の額の</t>
  </si>
  <si>
    <t>12分の1に相当する額を市が負担した金額。</t>
  </si>
  <si>
    <t>　平成20年度　平成20年4月～平成21年2月診療分</t>
  </si>
  <si>
    <t>　平成21年度　平成21年3月～平成22年2月診療分</t>
  </si>
  <si>
    <t>対象者数</t>
  </si>
  <si>
    <t>受診者数</t>
  </si>
  <si>
    <t>受診率</t>
  </si>
  <si>
    <t>対象者数は、各年度3月末現在。</t>
  </si>
  <si>
    <t>資料：医療助成課</t>
  </si>
  <si>
    <t>受給権者数</t>
  </si>
  <si>
    <t>件数</t>
  </si>
  <si>
    <t>助成額</t>
  </si>
  <si>
    <t>1人当たり</t>
  </si>
  <si>
    <t>1件当たり</t>
  </si>
  <si>
    <t>助成額</t>
  </si>
  <si>
    <t>平成</t>
  </si>
  <si>
    <t>資料：医療助成課</t>
  </si>
  <si>
    <t>受給権者数は、年度平均登録者数。</t>
  </si>
  <si>
    <t>資料：医療助成課</t>
  </si>
  <si>
    <t>一般診療</t>
  </si>
  <si>
    <t>内科</t>
  </si>
  <si>
    <t>小児科</t>
  </si>
  <si>
    <t>外科</t>
  </si>
  <si>
    <t>人</t>
  </si>
  <si>
    <t>休日急患</t>
  </si>
  <si>
    <t>診療日数</t>
  </si>
  <si>
    <t>1日平均患者数</t>
  </si>
  <si>
    <t>日</t>
  </si>
  <si>
    <t>小児夜間</t>
  </si>
  <si>
    <t>人数は延人員。</t>
  </si>
  <si>
    <t>資料：川越市立診療所</t>
  </si>
  <si>
    <t>第1号</t>
  </si>
  <si>
    <t>任意加入</t>
  </si>
  <si>
    <t>第3号</t>
  </si>
  <si>
    <t>資料：市民課</t>
  </si>
  <si>
    <t>老齢年金</t>
  </si>
  <si>
    <t>障害年金</t>
  </si>
  <si>
    <t>寡婦年金</t>
  </si>
  <si>
    <t>金額</t>
  </si>
  <si>
    <t>障害基礎年金</t>
  </si>
  <si>
    <t>遺族基礎年金</t>
  </si>
  <si>
    <t>老齢基礎年金</t>
  </si>
  <si>
    <t>(単位：千円)　</t>
  </si>
  <si>
    <t>年　度</t>
  </si>
  <si>
    <t>受給者数</t>
  </si>
  <si>
    <t>千円</t>
  </si>
  <si>
    <t>受給権者数、受給者数は各年度末現在。</t>
  </si>
  <si>
    <t>大気</t>
  </si>
  <si>
    <t>水質</t>
  </si>
  <si>
    <t>土壌</t>
  </si>
  <si>
    <t>騒音</t>
  </si>
  <si>
    <t>振動</t>
  </si>
  <si>
    <t>悪臭</t>
  </si>
  <si>
    <t>年度･月</t>
  </si>
  <si>
    <t>汚染</t>
  </si>
  <si>
    <t>汚濁</t>
  </si>
  <si>
    <t>大気</t>
  </si>
  <si>
    <t>水質</t>
  </si>
  <si>
    <t>土壌</t>
  </si>
  <si>
    <t>騒音</t>
  </si>
  <si>
    <t>振動</t>
  </si>
  <si>
    <t>悪臭</t>
  </si>
  <si>
    <t>汚染</t>
  </si>
  <si>
    <t>汚濁</t>
  </si>
  <si>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</si>
  <si>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</si>
  <si>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</si>
  <si>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</si>
  <si>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</si>
  <si>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</si>
  <si>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</si>
  <si>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</si>
  <si>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</si>
  <si>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</si>
  <si>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</si>
  <si>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</si>
  <si>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市街化調整区域</t>
  </si>
  <si>
    <t>発生源別</t>
  </si>
  <si>
    <t>総数</t>
  </si>
  <si>
    <t>発生源</t>
  </si>
  <si>
    <t>農業</t>
  </si>
  <si>
    <t>耕種農業</t>
  </si>
  <si>
    <t>畜産・養蚕農業</t>
  </si>
  <si>
    <t>農業・園芸サービス業</t>
  </si>
  <si>
    <t>林業</t>
  </si>
  <si>
    <t>漁業</t>
  </si>
  <si>
    <t>鉱業</t>
  </si>
  <si>
    <t>建設業</t>
  </si>
  <si>
    <t>総合工事業</t>
  </si>
  <si>
    <t>その他の工事業</t>
  </si>
  <si>
    <t>製造業</t>
  </si>
  <si>
    <t>食料品・飲料等製造業</t>
  </si>
  <si>
    <t>繊維工業</t>
  </si>
  <si>
    <t>木材・木製品製造業</t>
  </si>
  <si>
    <t>出版・印刷・同関連産業</t>
  </si>
  <si>
    <t>化学工業</t>
  </si>
  <si>
    <t>石油・石炭製造業</t>
  </si>
  <si>
    <t>プラスチック製品製造業</t>
  </si>
  <si>
    <t>窯業・土石製品製造業</t>
  </si>
  <si>
    <t>鉄鋼･非鉄金属･金属製品製造業</t>
  </si>
  <si>
    <t>機械器具製造業</t>
  </si>
  <si>
    <t>その他の製造業</t>
  </si>
  <si>
    <t>電気・ガス・熱供給・水道業</t>
  </si>
  <si>
    <t>情報通信業</t>
  </si>
  <si>
    <t>運輸業</t>
  </si>
  <si>
    <t>卸売・小売業</t>
  </si>
  <si>
    <t>金融・保険業</t>
  </si>
  <si>
    <t>不動産業</t>
  </si>
  <si>
    <t>飲食店</t>
  </si>
  <si>
    <t>飲食店のカラオケ</t>
  </si>
  <si>
    <t>旅館､その他宿泊所</t>
  </si>
  <si>
    <t>医療・福祉</t>
  </si>
  <si>
    <t>教育・学習支援業</t>
  </si>
  <si>
    <t>複合サービス事業</t>
  </si>
  <si>
    <t>洗濯・理容・浴場業</t>
  </si>
  <si>
    <t>生活関連サービス業</t>
  </si>
  <si>
    <t>娯楽業</t>
  </si>
  <si>
    <t>娯楽業のカラオケ</t>
  </si>
  <si>
    <t>自動車整備業</t>
  </si>
  <si>
    <t>機械・家具等修理業</t>
  </si>
  <si>
    <t>廃棄物処理業</t>
  </si>
  <si>
    <t>神社・寺院等</t>
  </si>
  <si>
    <t>その他のサービス業</t>
  </si>
  <si>
    <t>公務（他に分類されないもの）</t>
  </si>
  <si>
    <t>分類不能の産業</t>
  </si>
  <si>
    <t>個人・家庭生活・発生源不明</t>
  </si>
  <si>
    <t>資料：環境保全課</t>
  </si>
  <si>
    <t>月</t>
  </si>
  <si>
    <t>二酸化窒素濃度(年度平均値)</t>
  </si>
  <si>
    <t>測定局</t>
  </si>
  <si>
    <t>川越</t>
  </si>
  <si>
    <t>高階</t>
  </si>
  <si>
    <t>霞ケ関</t>
  </si>
  <si>
    <t>仙波</t>
  </si>
  <si>
    <t>(単位：ppm)</t>
  </si>
  <si>
    <t>二酸化硫黄濃度(年度平均値)</t>
  </si>
  <si>
    <t>浮遊粒子状物質濃度(年度平均値)</t>
  </si>
  <si>
    <r>
      <t>(単位：㎎/m</t>
    </r>
    <r>
      <rPr>
        <vertAlign val="superscript"/>
        <sz val="11"/>
        <rFont val="ＭＳ ゴシック"/>
        <family val="3"/>
      </rPr>
      <t>3</t>
    </r>
    <r>
      <rPr>
        <sz val="11"/>
        <rFont val="ＭＳ ゴシック"/>
        <family val="3"/>
      </rPr>
      <t>)</t>
    </r>
  </si>
  <si>
    <t>資料：環境保全課</t>
  </si>
  <si>
    <t>地区</t>
  </si>
  <si>
    <t>県南西部地区</t>
  </si>
  <si>
    <t>埼玉県全体</t>
  </si>
  <si>
    <t>予報</t>
  </si>
  <si>
    <t>注意報</t>
  </si>
  <si>
    <t>警報</t>
  </si>
  <si>
    <t>健康被害</t>
  </si>
  <si>
    <t>　　　日</t>
  </si>
  <si>
    <t>日</t>
  </si>
  <si>
    <t>調査地点</t>
  </si>
  <si>
    <t>芳野中学校</t>
  </si>
  <si>
    <t>下広谷地区</t>
  </si>
  <si>
    <t>川越測定局</t>
  </si>
  <si>
    <t>鯨井中学校</t>
  </si>
  <si>
    <r>
      <t>(単位：pg-TEQ/m</t>
    </r>
    <r>
      <rPr>
        <vertAlign val="superscript"/>
        <sz val="11"/>
        <rFont val="ＭＳ ゴシック"/>
        <family val="3"/>
      </rPr>
      <t>3</t>
    </r>
    <r>
      <rPr>
        <sz val="11"/>
        <rFont val="ＭＳ ゴシック"/>
        <family val="3"/>
      </rPr>
      <t>)</t>
    </r>
  </si>
  <si>
    <t>pgはピコグラム。1ピコグラム=1兆分の1グラム。</t>
  </si>
  <si>
    <t>TEQは毒性等量。</t>
  </si>
  <si>
    <t>調査地点</t>
  </si>
  <si>
    <t>春期</t>
  </si>
  <si>
    <t>夏期</t>
  </si>
  <si>
    <t>秋期</t>
  </si>
  <si>
    <t>冬期</t>
  </si>
  <si>
    <t>環境基準値</t>
  </si>
  <si>
    <t>年平均</t>
  </si>
  <si>
    <t>底質</t>
  </si>
  <si>
    <t>河川水</t>
  </si>
  <si>
    <t>河川水・底質</t>
  </si>
  <si>
    <t>ダイオキシン
類濃度</t>
  </si>
  <si>
    <t>（不老川）</t>
  </si>
  <si>
    <t>（入間川）</t>
  </si>
  <si>
    <t>（新河岸川）</t>
  </si>
  <si>
    <t>主要河川等のＢＯＤ(生物化学的酸素要求量)(年度平均値)</t>
  </si>
  <si>
    <t>大谷川</t>
  </si>
  <si>
    <t>天の川</t>
  </si>
  <si>
    <t>小畔川</t>
  </si>
  <si>
    <t>入間川</t>
  </si>
  <si>
    <t>新河岸川</t>
  </si>
  <si>
    <t>久保川</t>
  </si>
  <si>
    <t>不老川</t>
  </si>
  <si>
    <t>九十川</t>
  </si>
  <si>
    <t>伊佐沼</t>
  </si>
  <si>
    <t>(単位：㎎/l)</t>
  </si>
  <si>
    <t>同一河川で複数地点の測定結果がある場合は平均値を採用。</t>
  </si>
  <si>
    <t>小畔川：吉田橋、田島橋</t>
  </si>
  <si>
    <t>　　　不老川：不老橋、不老橋（今福）</t>
  </si>
  <si>
    <t>入間川：初雁橋、平塚橋</t>
  </si>
  <si>
    <t>　　　九十川：九十川樋門、妙瀬橋</t>
  </si>
  <si>
    <t>新河岸川：八幡橋、坂下橋、旭橋</t>
  </si>
  <si>
    <t>　　　伊佐沼：九十川流出点、久下戸用水路流出点</t>
  </si>
  <si>
    <t>総回収量</t>
  </si>
  <si>
    <t>紙類</t>
  </si>
  <si>
    <t>布類</t>
  </si>
  <si>
    <t>ビン類</t>
  </si>
  <si>
    <t>金属類</t>
  </si>
  <si>
    <t>㎏</t>
  </si>
  <si>
    <t>%</t>
  </si>
  <si>
    <t>資料：資源循環推進課</t>
  </si>
  <si>
    <t>くみとり戸数</t>
  </si>
  <si>
    <t>稼動延台数</t>
  </si>
  <si>
    <t>くみとり量</t>
  </si>
  <si>
    <t>1日平均くみとり量</t>
  </si>
  <si>
    <t>戸</t>
  </si>
  <si>
    <t>台</t>
  </si>
  <si>
    <t>ごみ及び再生資源排出状況</t>
  </si>
  <si>
    <t>総数</t>
  </si>
  <si>
    <t>可燃ごみ</t>
  </si>
  <si>
    <t>不燃ごみ</t>
  </si>
  <si>
    <t>有害ごみ</t>
  </si>
  <si>
    <t>粗大ごみ</t>
  </si>
  <si>
    <t>紙類</t>
  </si>
  <si>
    <t>布類</t>
  </si>
  <si>
    <t>ごみ及び再生資源処理状況</t>
  </si>
  <si>
    <t>焼却灰等</t>
  </si>
  <si>
    <t>鉄類</t>
  </si>
  <si>
    <t>生きびん</t>
  </si>
  <si>
    <t>焼却量</t>
  </si>
  <si>
    <t>破砕選別量</t>
  </si>
  <si>
    <t>計</t>
  </si>
  <si>
    <t>焼却残渣</t>
  </si>
  <si>
    <t>破砕残渣</t>
  </si>
  <si>
    <t>最終処分量
（埋め立て）</t>
  </si>
  <si>
    <t>その他プラスチック製容器包装</t>
  </si>
  <si>
    <t>資源化量</t>
  </si>
  <si>
    <t>その他プラスチック製容器包装等</t>
  </si>
  <si>
    <t>非鉄金属類</t>
  </si>
  <si>
    <t>廃家電</t>
  </si>
  <si>
    <t>紙類</t>
  </si>
  <si>
    <t>再生家具</t>
  </si>
  <si>
    <t>処理不適物</t>
  </si>
  <si>
    <t>有害ごみ</t>
  </si>
  <si>
    <t>溶融スラグ</t>
  </si>
  <si>
    <t>し尿</t>
  </si>
  <si>
    <t>浄化槽汚泥</t>
  </si>
  <si>
    <t>雑排水</t>
  </si>
  <si>
    <t>(単位：kl)</t>
  </si>
  <si>
    <t>資料：環境施設課</t>
  </si>
  <si>
    <t>斎場</t>
  </si>
  <si>
    <t>霊柩車</t>
  </si>
  <si>
    <t>祭壇</t>
  </si>
  <si>
    <t>葬祭用具</t>
  </si>
  <si>
    <t>市内者</t>
  </si>
  <si>
    <t>市外者</t>
  </si>
  <si>
    <t>資料：市民課</t>
  </si>
  <si>
    <t>年 　度</t>
  </si>
  <si>
    <t>式          場</t>
  </si>
  <si>
    <t>法   要   室</t>
  </si>
  <si>
    <t>霊安室</t>
  </si>
  <si>
    <t>通  夜</t>
  </si>
  <si>
    <t>告 別 式</t>
  </si>
  <si>
    <t>精進落とし</t>
  </si>
  <si>
    <t>年回忌法要</t>
  </si>
  <si>
    <t>件数</t>
  </si>
  <si>
    <t>人数</t>
  </si>
  <si>
    <t>利用日数</t>
  </si>
  <si>
    <t>…</t>
  </si>
  <si>
    <t>資料：(財)川越市施設管理公社</t>
  </si>
  <si>
    <t>2歳児</t>
  </si>
  <si>
    <t>20</t>
  </si>
  <si>
    <t>18</t>
  </si>
  <si>
    <t>22</t>
  </si>
  <si>
    <t>35～39</t>
  </si>
  <si>
    <t>20～24</t>
  </si>
  <si>
    <t>平成22年度</t>
  </si>
  <si>
    <t>平成22年</t>
  </si>
  <si>
    <t>23</t>
  </si>
  <si>
    <t>22</t>
  </si>
  <si>
    <t>資料:国民健康保険課</t>
  </si>
  <si>
    <t>※ 390,000</t>
  </si>
  <si>
    <t xml:space="preserve"> </t>
  </si>
  <si>
    <t>％</t>
  </si>
  <si>
    <t>(平成22年度）</t>
  </si>
  <si>
    <t>　</t>
  </si>
  <si>
    <t>21</t>
  </si>
  <si>
    <t>※平成20年度までは拠出年金給付の状況。</t>
  </si>
  <si>
    <t>%</t>
  </si>
  <si>
    <t>㎏</t>
  </si>
  <si>
    <t>資料：資源循環推進課</t>
  </si>
  <si>
    <t>kl</t>
  </si>
  <si>
    <t>　</t>
  </si>
  <si>
    <t>-</t>
  </si>
  <si>
    <t>種　類</t>
  </si>
  <si>
    <t>(平成22年度）</t>
  </si>
  <si>
    <t>公害苦情件数(つづき)</t>
  </si>
  <si>
    <t>用途地域</t>
  </si>
  <si>
    <t>（平成22年度）</t>
  </si>
  <si>
    <t>用途地域別</t>
  </si>
  <si>
    <t>前年度繰越</t>
  </si>
  <si>
    <t>21</t>
  </si>
  <si>
    <t>年度･月別</t>
  </si>
  <si>
    <t>　</t>
  </si>
  <si>
    <t>-</t>
  </si>
  <si>
    <t>21</t>
  </si>
  <si>
    <t>資料：環境保全課</t>
  </si>
  <si>
    <t>(単位：pg-TEQ/l（河川水）　pg-TEQ/g（底質）)</t>
  </si>
  <si>
    <t>不老橋</t>
  </si>
  <si>
    <t>旭橋</t>
  </si>
  <si>
    <t>初雁橋</t>
  </si>
  <si>
    <t>(平成22年度)</t>
  </si>
  <si>
    <t>(単位：pg-TEQ/g)</t>
  </si>
  <si>
    <t>市民の森3号</t>
  </si>
  <si>
    <t>松郷公園</t>
  </si>
  <si>
    <t>上松原児童遊園</t>
  </si>
  <si>
    <t>上久保公園</t>
  </si>
  <si>
    <t>若宮公園</t>
  </si>
  <si>
    <t>土壌</t>
  </si>
  <si>
    <t>ダイオキシン類濃度</t>
  </si>
  <si>
    <t>文化会館</t>
  </si>
  <si>
    <t>小学校</t>
  </si>
  <si>
    <t xml:space="preserve">川越南
</t>
  </si>
  <si>
    <t xml:space="preserve">霞ケ関西
</t>
  </si>
  <si>
    <t>処理不適物には、家電4品目（テレビ、冷蔵庫、洗濯機、エアコン）を含む。</t>
  </si>
  <si>
    <t>再資源化・再利用したごみの量。</t>
  </si>
  <si>
    <t>資料：環境施設課</t>
  </si>
  <si>
    <t>(単位:t)</t>
  </si>
  <si>
    <t>土壌改良材</t>
  </si>
  <si>
    <t>ペットボトル</t>
  </si>
  <si>
    <t>カレット</t>
  </si>
  <si>
    <t>平成22年度</t>
  </si>
  <si>
    <t>平成21年度</t>
  </si>
  <si>
    <t>平成20年度</t>
  </si>
  <si>
    <t>平成19年度</t>
  </si>
  <si>
    <t>平成18年度</t>
  </si>
  <si>
    <t>清掃センター等中間処理量</t>
  </si>
  <si>
    <t>21</t>
  </si>
  <si>
    <t>21</t>
  </si>
  <si>
    <t>　平成22年度　平成22年3月～平成23年2月診療分</t>
  </si>
  <si>
    <t xml:space="preserve">※療養給付費負担金内訳
</t>
  </si>
  <si>
    <t>人数は、各年度3月末現在。</t>
  </si>
  <si>
    <t>20</t>
  </si>
  <si>
    <t>％</t>
  </si>
  <si>
    <t>21</t>
  </si>
  <si>
    <t>（他に分類されないもの）
サービス業</t>
  </si>
  <si>
    <t xml:space="preserve">        種　類</t>
  </si>
  <si>
    <t xml:space="preserve">    種  類</t>
  </si>
  <si>
    <t>22</t>
  </si>
  <si>
    <t>数値は、移動採血車による献血状況</t>
  </si>
  <si>
    <t>件</t>
  </si>
  <si>
    <t>※産科医療補償制度加入医療機関での出産は、3万円加算。</t>
  </si>
  <si>
    <t>件</t>
  </si>
  <si>
    <t>人</t>
  </si>
  <si>
    <t>人</t>
  </si>
  <si>
    <t>件</t>
  </si>
  <si>
    <t>宿泊業 飲食店・</t>
  </si>
  <si>
    <t>(平成22年度)</t>
  </si>
  <si>
    <t>破砕選別量には（株）リステムにおけるその他プラ搬入量を含む。（平成２２年度実績なし）</t>
  </si>
  <si>
    <t>溶融スラグは平成２１年度、土壌改良材は平成２２年度より資源化。</t>
  </si>
  <si>
    <t>受給権者数は、平成19～22年度は小学校就学前の年度平均登録者数と</t>
  </si>
  <si>
    <t>びん・かん</t>
  </si>
  <si>
    <t>ペットボトル</t>
  </si>
  <si>
    <t>※平成２１年度までは、区分が「びん・かん→びん」、「ﾍﾟｯﾄﾎﾞﾄﾙ→かん・ﾍﾟｯﾄﾎﾞﾄﾙ」。</t>
  </si>
  <si>
    <t>人</t>
  </si>
  <si>
    <t>件</t>
  </si>
  <si>
    <t>小・中学生の年度平均住民基本台帳人口の合計。</t>
  </si>
  <si>
    <t>平成18年度は年度平均登録者数。</t>
  </si>
  <si>
    <t>139　医　　療</t>
  </si>
  <si>
    <t>140　献血推進</t>
  </si>
  <si>
    <t>141　感染症及び食中毒発生状況</t>
  </si>
  <si>
    <t>142　予防接種実施状況</t>
  </si>
  <si>
    <t>143　結核健康診断・予防接種実施状況</t>
  </si>
  <si>
    <t>144　健康診査等実施状況</t>
  </si>
  <si>
    <t>145　母の年齢別出生児数</t>
  </si>
  <si>
    <t>146　主要原因別死亡者数</t>
  </si>
  <si>
    <t>147　国民健康保険加入状況</t>
  </si>
  <si>
    <t>148　国民健康保険給付状況</t>
  </si>
  <si>
    <t>149　後期高齢者医療制度の状況</t>
  </si>
  <si>
    <t>150　後期高齢者医療健康診査</t>
  </si>
  <si>
    <t>151　こども医療助成状況</t>
  </si>
  <si>
    <t>153　ひとり親家庭等医療費助成状況</t>
  </si>
  <si>
    <t>154　川越市立診療所の利用状況</t>
  </si>
  <si>
    <t>155　国民年金被保険者数の推移</t>
  </si>
  <si>
    <t>156　年金給付状況</t>
  </si>
  <si>
    <t>157　老齢福祉年金給付状況</t>
  </si>
  <si>
    <t>158　公害苦情件数</t>
  </si>
  <si>
    <t>159　大気汚染状況</t>
  </si>
  <si>
    <t>160　光化学スモッグ注意報等発令状況</t>
  </si>
  <si>
    <t>161　ダイオキシン類環境調査状況</t>
  </si>
  <si>
    <t>162　水質汚濁状況</t>
  </si>
  <si>
    <t>163　集団回収事業実績</t>
  </si>
  <si>
    <t>164　し尿収集状況</t>
  </si>
  <si>
    <t>165　ごみ処理の状況</t>
  </si>
  <si>
    <t>166　環境衛生センター処理状況</t>
  </si>
  <si>
    <t>167　市斎場葬祭用具等申請件数</t>
  </si>
  <si>
    <t>168　市民聖苑やすらぎのさと利用状況</t>
  </si>
  <si>
    <t>152　重度心身障害者医療助成状況</t>
  </si>
  <si>
    <t>Ｏ　保健医療・衛生</t>
  </si>
  <si>
    <t>医　療</t>
  </si>
  <si>
    <t>献血推進</t>
  </si>
  <si>
    <t>感染症及び食中毒発生状況</t>
  </si>
  <si>
    <t>予防接種実施状況</t>
  </si>
  <si>
    <t>結核健康診断・予防接種実施状況</t>
  </si>
  <si>
    <t>健康診査等実施状況</t>
  </si>
  <si>
    <t>母の年齢別出生児数</t>
  </si>
  <si>
    <t>主要原因別死亡者数</t>
  </si>
  <si>
    <t>国民健康保険加入状況</t>
  </si>
  <si>
    <t>国民健康保険給付状況</t>
  </si>
  <si>
    <t>後期高齢者医療制度の状況</t>
  </si>
  <si>
    <t>後期高齢者医療健康診査</t>
  </si>
  <si>
    <t>こども医療助成状況</t>
  </si>
  <si>
    <t>重度心身障害者医療助成状況</t>
  </si>
  <si>
    <t>ひとり親家庭等医療費助成状況</t>
  </si>
  <si>
    <t>川越市立診療所の利用状況</t>
  </si>
  <si>
    <t>国民年金被保険者数の推移</t>
  </si>
  <si>
    <t>年金給付状況</t>
  </si>
  <si>
    <t>老齢福祉年金給付状況</t>
  </si>
  <si>
    <t>公害苦情件数</t>
  </si>
  <si>
    <t>大気汚染状況</t>
  </si>
  <si>
    <t>光化学スモッグ注意報等発令状況</t>
  </si>
  <si>
    <t>ダイオキシン類環境調査状況</t>
  </si>
  <si>
    <t>水質汚濁状況</t>
  </si>
  <si>
    <t>集団回収事業実績</t>
  </si>
  <si>
    <t>し尿収集状況</t>
  </si>
  <si>
    <t>ごみ処理の状況</t>
  </si>
  <si>
    <t>環境衛生センター処理状況</t>
  </si>
  <si>
    <t>市斎場葬祭用具等申請件数</t>
  </si>
  <si>
    <t>市民聖苑やすらぎのさと利用状況</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</si>
</sst>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0\)"/>
    <numFmt numFmtId="178" formatCode="#,##0.0_ ;[Red]\-#,##0.0\ "/>
    <numFmt numFmtId="179" formatCode="\(###,###\)"/>
    <numFmt numFmtId="180" formatCode="#,##0.0"/>
    <numFmt numFmtId="181" formatCode="0.E+00"/>
    <numFmt numFmtId="182" formatCode="#,##0.0;[Red]#,##0.0"/>
    <numFmt numFmtId="183" formatCode="0.000;[Red]0.000"/>
    <numFmt numFmtId="184" formatCode="0.000&quot; &quot;"/>
    <numFmt numFmtId="185" formatCode="0.000_);[Red]\(0.000\)"/>
    <numFmt numFmtId="186" formatCode="0.000_ "/>
    <numFmt numFmtId="187" formatCode="0.0000;[Red]0.0000"/>
    <numFmt numFmtId="188" formatCode="0_);[Red]\(0\)"/>
    <numFmt numFmtId="189" formatCode="0.00_);[Red]\(0.00\)"/>
    <numFmt numFmtId="190" formatCode="0.0"/>
    <numFmt numFmtId="191" formatCode="#,##0.0;[Red]\-#,##0.0"/>
    <numFmt numFmtId="192" formatCode="0.000000_ "/>
    <numFmt numFmtId="193" formatCode="#,##0_ "/>
    <numFmt numFmtId="194" formatCode="0.000"/>
    <numFmt numFmtId="195" formatCode="0.0_);[Red]\(0.0\)"/>
    <numFmt numFmtId="196" formatCode="0_);\(0\)"/>
  </numFmts>
  <fonts count="72">
    <font>
      <sz val="11"/>
      <name val="FMゴシック体"/>
      <family val="3"/>
    </font>
    <font>
      <sz val="11"/>
      <color indexed="8"/>
      <name val="ＭＳ Ｐゴシック"/>
      <family val="3"/>
    </font>
    <font>
      <b/>
      <sz val="14"/>
      <name val="ＭＳ ゴシック"/>
      <family val="3"/>
    </font>
    <font>
      <sz val="6"/>
      <name val="FMゴシック体"/>
      <family val="3"/>
    </font>
    <font>
      <sz val="11"/>
      <name val="ＭＳ ゴシック"/>
      <family val="3"/>
    </font>
    <font>
      <sz val="6"/>
      <name val="ＭＳ Ｐゴシック"/>
      <family val="3"/>
    </font>
    <font>
      <b/>
      <sz val="11"/>
      <name val="ＭＳ ゴシック"/>
      <family val="3"/>
    </font>
    <font>
      <sz val="10"/>
      <name val="ＭＳ ゴシック"/>
      <family val="3"/>
    </font>
    <font>
      <sz val="11"/>
      <name val="ＭＳ Ｐゴシック"/>
      <family val="3"/>
    </font>
    <font>
      <sz val="10.5"/>
      <name val="ＭＳ ゴシック"/>
      <family val="3"/>
    </font>
    <font>
      <sz val="11"/>
      <color indexed="10"/>
      <name val="ＭＳ ゴシック"/>
      <family val="3"/>
    </font>
    <font>
      <sz val="8"/>
      <name val="ＭＳ ゴシック"/>
      <family val="3"/>
    </font>
    <font>
      <sz val="6"/>
      <name val="ＭＳ ゴシック"/>
      <family val="3"/>
    </font>
    <font>
      <sz val="9"/>
      <name val="ＭＳ ゴシック"/>
      <family val="3"/>
    </font>
    <font>
      <sz val="12"/>
      <name val="ＭＳ ゴシック"/>
      <family val="3"/>
    </font>
    <font>
      <b/>
      <sz val="12"/>
      <name val="ＭＳ ゴシック"/>
      <family val="3"/>
    </font>
    <font>
      <sz val="14"/>
      <name val="ＭＳ ゴシック"/>
      <family val="3"/>
    </font>
    <font>
      <vertAlign val="superscript"/>
      <sz val="11"/>
      <name val="ＭＳ ゴシック"/>
      <family val="3"/>
    </font>
    <font>
      <sz val="9"/>
      <name val="FMゴシック体"/>
      <family val="3"/>
    </font>
    <font>
      <sz val="11"/>
      <name val="FMゴシック"/>
      <family val="3"/>
    </font>
    <font>
      <sz val="6"/>
      <name val="FMゴシック"/>
      <family val="3"/>
    </font>
    <font>
      <b/>
      <sz val="11"/>
      <name val="FMゴシック体"/>
      <family val="3"/>
    </font>
    <font>
      <sz val="8"/>
      <name val="FMゴシック体"/>
      <family val="3"/>
    </font>
    <font>
      <sz val="10"/>
      <name val="ＭＳ Ｐゴシック"/>
      <family val="3"/>
    </font>
    <font>
      <b/>
      <sz val="10"/>
      <name val="ＭＳ Ｐゴシック"/>
      <family val="3"/>
    </font>
    <font>
      <sz val="9"/>
      <name val="ＭＳ Ｐゴシック"/>
      <family val="3"/>
    </font>
    <font>
      <sz val="6"/>
      <name val="ＭＳ 明朝"/>
      <family val="1"/>
    </font>
    <font>
      <sz val="12"/>
      <name val="FM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FMゴシック体"/>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2"/>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u val="single"/>
      <sz val="12"/>
      <color indexed="12"/>
      <name val="ＭＳ ゴシック"/>
      <family val="3"/>
    </font>
    <font>
      <u val="single"/>
      <sz val="11"/>
      <color indexed="20"/>
      <name val="FMゴシック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FMゴシック体"/>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2"/>
      <color theme="1"/>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FMゴシック体"/>
      <family val="3"/>
    </font>
    <font>
      <sz val="11"/>
      <color rgb="FF006100"/>
      <name val="Calibri"/>
      <family val="3"/>
    </font>
    <font>
      <sz val="11"/>
      <color rgb="FFFF0000"/>
      <name val="ＭＳ ゴシック"/>
      <family val="3"/>
    </font>
    <font>
      <b/>
      <sz val="10"/>
      <color theme="1"/>
      <name val="ＭＳ Ｐゴシック"/>
      <family val="3"/>
    </font>
    <font>
      <u val="single"/>
      <sz val="12"/>
      <color theme="1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style="thin"/>
    </border>
    <border>
      <left/>
      <right style="thin"/>
      <top style="thin"/>
      <bottom/>
    </border>
    <border>
      <left/>
      <right style="thin"/>
      <top/>
      <bottom/>
    </border>
    <border>
      <left/>
      <right/>
      <top/>
      <bottom style="medium"/>
    </border>
    <border>
      <left/>
      <right style="thin"/>
      <top/>
      <bottom style="medium"/>
    </border>
    <border>
      <left style="thin"/>
      <right style="thin"/>
      <top style="medium"/>
      <bottom style="thin"/>
    </border>
    <border>
      <left style="thin"/>
      <right/>
      <top style="medium"/>
      <bottom style="thin"/>
    </border>
    <border>
      <left/>
      <right/>
      <top style="medium"/>
      <bottom/>
    </border>
    <border>
      <left/>
      <right/>
      <top style="medium"/>
      <bottom style="thin"/>
    </border>
    <border>
      <left style="thin"/>
      <right/>
      <top style="medium"/>
      <bottom/>
    </border>
    <border>
      <left style="thin"/>
      <right style="thin"/>
      <top style="thin"/>
      <bottom/>
    </border>
    <border>
      <left style="thin"/>
      <right/>
      <top/>
      <bottom/>
    </border>
    <border>
      <left style="thin"/>
      <right/>
      <top/>
      <bottom style="medium"/>
    </border>
    <border>
      <left style="thin"/>
      <right style="thin"/>
      <top/>
      <bottom/>
    </border>
    <border>
      <left/>
      <right/>
      <top style="thin"/>
      <bottom/>
    </border>
    <border>
      <left/>
      <right style="thin"/>
      <top style="medium"/>
      <bottom/>
    </border>
    <border>
      <left/>
      <right/>
      <top/>
      <bottom style="thin"/>
    </border>
    <border>
      <left style="thin"/>
      <right/>
      <top style="thin"/>
      <bottom/>
    </border>
    <border>
      <left style="thin"/>
      <right style="thin"/>
      <top/>
      <bottom style="thin"/>
    </border>
    <border>
      <left/>
      <right/>
      <top style="thin"/>
      <bottom style="dashed"/>
    </border>
    <border>
      <left style="thin"/>
      <right style="thin"/>
      <top style="thin"/>
      <bottom style="medium"/>
    </border>
    <border>
      <left/>
      <right style="thin"/>
      <top style="medium"/>
      <bottom style="thin"/>
    </border>
    <border>
      <left style="thin"/>
      <right style="thin"/>
      <top style="medium"/>
      <bottom/>
    </border>
    <border>
      <left style="thin"/>
      <right/>
      <top/>
      <bottom style="thin"/>
    </border>
    <border>
      <left style="thin"/>
      <right/>
      <top style="thin"/>
      <bottom style="thin"/>
    </border>
    <border>
      <left/>
      <right style="thin"/>
      <top style="thin"/>
      <bottom style="dashed"/>
    </border>
    <border>
      <left/>
      <right style="thin"/>
      <top style="thin"/>
      <bottom style="thin"/>
    </border>
    <border>
      <left/>
      <right/>
      <top style="thin"/>
      <bottom style="thin"/>
    </border>
    <border>
      <left/>
      <right/>
      <top style="thin"/>
      <bottom style="medium"/>
    </border>
    <border>
      <left/>
      <right style="thin"/>
      <top style="thin"/>
      <bottom style="medium"/>
    </border>
    <border>
      <left style="thin"/>
      <right/>
      <top style="dashed"/>
      <bottom style="medium"/>
    </border>
    <border>
      <left/>
      <right/>
      <top style="dashed"/>
      <bottom style="medium"/>
    </border>
  </borders>
  <cellStyleXfs count="7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19" fillId="0" borderId="0" applyFont="0" applyFill="0" applyBorder="0" applyAlignment="0" applyProtection="0"/>
    <xf numFmtId="38" fontId="59"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6" fillId="31" borderId="4" applyNumberFormat="0" applyAlignment="0" applyProtection="0"/>
    <xf numFmtId="0" fontId="8" fillId="0" borderId="0">
      <alignment/>
      <protection/>
    </xf>
    <xf numFmtId="0" fontId="8" fillId="0" borderId="0">
      <alignment vertical="center"/>
      <protection/>
    </xf>
    <xf numFmtId="0" fontId="19" fillId="0" borderId="0">
      <alignment vertical="center"/>
      <protection/>
    </xf>
    <xf numFmtId="0" fontId="59"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726">
    <xf numFmtId="0" fontId="0" fillId="0" borderId="0" xfId="0" applyAlignment="1">
      <alignment/>
    </xf>
    <xf numFmtId="0" fontId="4" fillId="0" borderId="0" xfId="0" applyFont="1" applyAlignment="1">
      <alignment/>
    </xf>
    <xf numFmtId="49" fontId="4" fillId="0" borderId="10" xfId="0" applyNumberFormat="1" applyFont="1" applyBorder="1" applyAlignment="1">
      <alignment horizontal="distributed" vertical="distributed"/>
    </xf>
    <xf numFmtId="49" fontId="4" fillId="0" borderId="11" xfId="0" applyNumberFormat="1" applyFont="1" applyBorder="1" applyAlignment="1">
      <alignment horizontal="distributed" vertical="distributed"/>
    </xf>
    <xf numFmtId="49" fontId="4" fillId="0" borderId="0" xfId="0" applyNumberFormat="1" applyFont="1" applyBorder="1" applyAlignment="1">
      <alignment vertical="center"/>
    </xf>
    <xf numFmtId="49" fontId="4" fillId="0" borderId="12" xfId="0" applyNumberFormat="1" applyFont="1" applyBorder="1" applyAlignment="1">
      <alignment vertical="center"/>
    </xf>
    <xf numFmtId="38" fontId="4" fillId="0" borderId="0" xfId="50" applyFont="1" applyBorder="1" applyAlignment="1">
      <alignment vertical="center"/>
    </xf>
    <xf numFmtId="49" fontId="4" fillId="0" borderId="13" xfId="0" applyNumberFormat="1" applyFont="1" applyBorder="1" applyAlignment="1">
      <alignment vertical="center"/>
    </xf>
    <xf numFmtId="0" fontId="4" fillId="0" borderId="0" xfId="0" applyFont="1" applyBorder="1" applyAlignment="1">
      <alignment/>
    </xf>
    <xf numFmtId="49" fontId="6" fillId="0" borderId="14" xfId="0" applyNumberFormat="1" applyFont="1" applyBorder="1" applyAlignment="1">
      <alignment horizontal="center" vertical="center"/>
    </xf>
    <xf numFmtId="49" fontId="6" fillId="0" borderId="14" xfId="0" applyNumberFormat="1" applyFont="1" applyBorder="1" applyAlignment="1">
      <alignment horizontal="left" vertical="center"/>
    </xf>
    <xf numFmtId="49" fontId="6" fillId="0" borderId="15" xfId="0" applyNumberFormat="1" applyFont="1" applyBorder="1" applyAlignment="1">
      <alignment horizontal="center" vertical="center"/>
    </xf>
    <xf numFmtId="38" fontId="6" fillId="0" borderId="14" xfId="50" applyFont="1" applyBorder="1" applyAlignment="1">
      <alignment vertical="center"/>
    </xf>
    <xf numFmtId="0" fontId="4" fillId="0" borderId="14" xfId="0" applyFont="1" applyBorder="1" applyAlignment="1">
      <alignment/>
    </xf>
    <xf numFmtId="49" fontId="4" fillId="0" borderId="14" xfId="0" applyNumberFormat="1" applyFont="1" applyBorder="1" applyAlignment="1">
      <alignment horizontal="right"/>
    </xf>
    <xf numFmtId="49" fontId="4" fillId="0" borderId="16" xfId="0" applyNumberFormat="1" applyFont="1" applyBorder="1" applyAlignment="1">
      <alignment horizontal="distributed" vertical="center"/>
    </xf>
    <xf numFmtId="49" fontId="4" fillId="0" borderId="17" xfId="0" applyNumberFormat="1" applyFont="1" applyBorder="1" applyAlignment="1">
      <alignment horizontal="distributed" vertical="center"/>
    </xf>
    <xf numFmtId="0" fontId="4" fillId="0" borderId="13" xfId="0" applyFont="1" applyBorder="1" applyAlignment="1">
      <alignment/>
    </xf>
    <xf numFmtId="49" fontId="6" fillId="0" borderId="13" xfId="0" applyNumberFormat="1" applyFont="1" applyBorder="1" applyAlignment="1">
      <alignment vertical="center"/>
    </xf>
    <xf numFmtId="49" fontId="4" fillId="0" borderId="18" xfId="0" applyNumberFormat="1" applyFont="1" applyBorder="1" applyAlignment="1">
      <alignment vertical="center"/>
    </xf>
    <xf numFmtId="49" fontId="4" fillId="0" borderId="0" xfId="0" applyNumberFormat="1" applyFont="1" applyAlignment="1">
      <alignment horizontal="right" vertical="center"/>
    </xf>
    <xf numFmtId="0" fontId="4" fillId="0" borderId="18" xfId="0" applyFont="1" applyBorder="1" applyAlignment="1">
      <alignment/>
    </xf>
    <xf numFmtId="49" fontId="2" fillId="0" borderId="0" xfId="0" applyNumberFormat="1" applyFont="1" applyAlignment="1">
      <alignment/>
    </xf>
    <xf numFmtId="0" fontId="4" fillId="0" borderId="16" xfId="0" applyFont="1" applyBorder="1" applyAlignment="1">
      <alignment horizontal="distributed" vertical="center"/>
    </xf>
    <xf numFmtId="176" fontId="4" fillId="0" borderId="0" xfId="0" applyNumberFormat="1" applyFont="1" applyBorder="1" applyAlignment="1">
      <alignment vertical="center"/>
    </xf>
    <xf numFmtId="176" fontId="6" fillId="0" borderId="14" xfId="0" applyNumberFormat="1" applyFont="1" applyBorder="1" applyAlignment="1">
      <alignment vertical="center"/>
    </xf>
    <xf numFmtId="49" fontId="4" fillId="0" borderId="0" xfId="0" applyNumberFormat="1"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quotePrefix="1">
      <alignment horizontal="right" vertical="center"/>
    </xf>
    <xf numFmtId="49" fontId="6" fillId="0" borderId="15" xfId="0" applyNumberFormat="1" applyFont="1" applyBorder="1" applyAlignment="1">
      <alignment horizontal="left" vertical="center"/>
    </xf>
    <xf numFmtId="0" fontId="6" fillId="0" borderId="14" xfId="0" applyFont="1" applyBorder="1" applyAlignment="1">
      <alignment horizontal="right" vertical="center"/>
    </xf>
    <xf numFmtId="49" fontId="4" fillId="0" borderId="0" xfId="0" applyNumberFormat="1" applyFont="1" applyFill="1" applyBorder="1" applyAlignment="1">
      <alignment horizontal="left" vertical="center"/>
    </xf>
    <xf numFmtId="0" fontId="4" fillId="0" borderId="0" xfId="0" applyFont="1" applyAlignment="1">
      <alignment horizontal="center" vertical="center"/>
    </xf>
    <xf numFmtId="0" fontId="4" fillId="0" borderId="0" xfId="0" applyFont="1" applyBorder="1" applyAlignment="1">
      <alignment/>
    </xf>
    <xf numFmtId="49" fontId="6" fillId="0" borderId="19" xfId="0" applyNumberFormat="1" applyFont="1" applyBorder="1" applyAlignment="1">
      <alignment horizontal="distributed" vertical="center"/>
    </xf>
    <xf numFmtId="38" fontId="4" fillId="0" borderId="0" xfId="50" applyFont="1" applyFill="1" applyBorder="1" applyAlignment="1">
      <alignment vertical="center"/>
    </xf>
    <xf numFmtId="0" fontId="4" fillId="0" borderId="0" xfId="0" applyFont="1" applyAlignment="1">
      <alignment vertical="top"/>
    </xf>
    <xf numFmtId="0" fontId="4" fillId="0" borderId="13" xfId="0" applyFont="1" applyBorder="1" applyAlignment="1">
      <alignment horizontal="center" vertical="top"/>
    </xf>
    <xf numFmtId="0" fontId="4" fillId="0" borderId="13" xfId="0" applyFont="1" applyBorder="1" applyAlignment="1">
      <alignment horizontal="distributed" vertical="top"/>
    </xf>
    <xf numFmtId="38" fontId="4" fillId="0" borderId="0" xfId="50" applyFont="1" applyFill="1" applyBorder="1" applyAlignment="1">
      <alignment horizontal="right" vertical="center"/>
    </xf>
    <xf numFmtId="0" fontId="4" fillId="0" borderId="15" xfId="0" applyFont="1" applyBorder="1" applyAlignment="1">
      <alignment horizontal="distributed" vertical="center"/>
    </xf>
    <xf numFmtId="38" fontId="4" fillId="0" borderId="14" xfId="50" applyFont="1" applyBorder="1" applyAlignment="1">
      <alignment vertical="center"/>
    </xf>
    <xf numFmtId="0" fontId="4" fillId="0" borderId="0" xfId="0" applyFont="1" applyFill="1" applyBorder="1" applyAlignment="1">
      <alignment horizontal="distributed"/>
    </xf>
    <xf numFmtId="0" fontId="4" fillId="0" borderId="0" xfId="0" applyFont="1" applyAlignment="1">
      <alignment horizontal="distributed"/>
    </xf>
    <xf numFmtId="0" fontId="4" fillId="0" borderId="16" xfId="0" applyFont="1" applyBorder="1" applyAlignment="1">
      <alignment horizontal="distributed" vertical="center" wrapText="1"/>
    </xf>
    <xf numFmtId="0" fontId="4" fillId="0" borderId="20" xfId="0" applyFont="1" applyBorder="1" applyAlignment="1">
      <alignment horizontal="distributed" vertical="center"/>
    </xf>
    <xf numFmtId="49" fontId="4" fillId="0" borderId="21" xfId="0" applyNumberFormat="1" applyFont="1" applyBorder="1" applyAlignment="1">
      <alignment horizontal="distributed" vertical="center"/>
    </xf>
    <xf numFmtId="49" fontId="4" fillId="0" borderId="11" xfId="0" applyNumberFormat="1" applyFont="1" applyBorder="1" applyAlignment="1">
      <alignment horizontal="distributed" vertical="center"/>
    </xf>
    <xf numFmtId="49" fontId="6" fillId="0" borderId="14" xfId="0" applyNumberFormat="1" applyFont="1" applyBorder="1" applyAlignment="1">
      <alignment vertical="center"/>
    </xf>
    <xf numFmtId="49" fontId="6" fillId="0" borderId="15" xfId="0" applyNumberFormat="1" applyFont="1" applyBorder="1" applyAlignment="1">
      <alignment vertical="center"/>
    </xf>
    <xf numFmtId="0" fontId="4" fillId="0" borderId="0" xfId="0" applyFont="1" applyBorder="1" applyAlignment="1">
      <alignment horizontal="left" vertical="center"/>
    </xf>
    <xf numFmtId="0" fontId="4" fillId="0" borderId="0" xfId="0" applyFont="1" applyAlignment="1">
      <alignment/>
    </xf>
    <xf numFmtId="0" fontId="4" fillId="0" borderId="22" xfId="0" applyFont="1" applyBorder="1" applyAlignment="1">
      <alignment horizontal="distributed" vertical="center"/>
    </xf>
    <xf numFmtId="0" fontId="7" fillId="0" borderId="11" xfId="0" applyFont="1" applyBorder="1" applyAlignment="1">
      <alignment horizontal="distributed" vertical="center"/>
    </xf>
    <xf numFmtId="177" fontId="4" fillId="0" borderId="0" xfId="65" applyNumberFormat="1" applyFont="1" applyBorder="1" applyAlignment="1">
      <alignment horizontal="right" vertical="center"/>
    </xf>
    <xf numFmtId="38" fontId="4" fillId="0" borderId="22" xfId="50" applyFont="1" applyBorder="1" applyAlignment="1">
      <alignment vertical="center"/>
    </xf>
    <xf numFmtId="0" fontId="4" fillId="0" borderId="17" xfId="0" applyFont="1" applyBorder="1" applyAlignment="1">
      <alignment horizontal="distributed" vertical="center"/>
    </xf>
    <xf numFmtId="38" fontId="6" fillId="0" borderId="23" xfId="50" applyFont="1" applyBorder="1" applyAlignment="1">
      <alignment vertical="center"/>
    </xf>
    <xf numFmtId="0" fontId="4" fillId="0" borderId="0" xfId="0" applyFont="1" applyAlignment="1" quotePrefix="1">
      <alignment/>
    </xf>
    <xf numFmtId="38" fontId="4" fillId="0" borderId="0" xfId="0" applyNumberFormat="1" applyFont="1" applyAlignment="1">
      <alignment/>
    </xf>
    <xf numFmtId="0" fontId="4" fillId="0" borderId="14" xfId="0" applyFont="1" applyBorder="1" applyAlignment="1">
      <alignment horizontal="right"/>
    </xf>
    <xf numFmtId="178" fontId="4" fillId="0" borderId="0" xfId="50" applyNumberFormat="1" applyFont="1" applyBorder="1" applyAlignment="1">
      <alignment vertical="center"/>
    </xf>
    <xf numFmtId="0" fontId="4" fillId="0" borderId="0" xfId="67" applyFont="1">
      <alignment/>
      <protection/>
    </xf>
    <xf numFmtId="0" fontId="4" fillId="0" borderId="14" xfId="67" applyFont="1" applyFill="1" applyBorder="1">
      <alignment/>
      <protection/>
    </xf>
    <xf numFmtId="0" fontId="4" fillId="0" borderId="14" xfId="67" applyFont="1" applyFill="1" applyBorder="1" applyAlignment="1">
      <alignment horizontal="right"/>
      <protection/>
    </xf>
    <xf numFmtId="0" fontId="4" fillId="0" borderId="0" xfId="67" applyFont="1" applyFill="1" applyBorder="1" applyAlignment="1">
      <alignment horizontal="distributed" vertical="center"/>
      <protection/>
    </xf>
    <xf numFmtId="0" fontId="4" fillId="0" borderId="0" xfId="67" applyFont="1" applyFill="1" applyAlignment="1">
      <alignment horizontal="right" vertical="center"/>
      <protection/>
    </xf>
    <xf numFmtId="0" fontId="4" fillId="0" borderId="0" xfId="67" applyFont="1" applyFill="1" applyBorder="1" applyAlignment="1">
      <alignment horizontal="right" vertical="center"/>
      <protection/>
    </xf>
    <xf numFmtId="38" fontId="4" fillId="0" borderId="0" xfId="52" applyFont="1" applyFill="1" applyBorder="1" applyAlignment="1">
      <alignment vertical="center"/>
    </xf>
    <xf numFmtId="40" fontId="4" fillId="0" borderId="0" xfId="52" applyNumberFormat="1" applyFont="1" applyFill="1" applyBorder="1" applyAlignment="1">
      <alignment horizontal="right" vertical="center"/>
    </xf>
    <xf numFmtId="0" fontId="4" fillId="0" borderId="21" xfId="67" applyFont="1" applyFill="1" applyBorder="1" applyAlignment="1">
      <alignment horizontal="distributed" vertical="center"/>
      <protection/>
    </xf>
    <xf numFmtId="0" fontId="4" fillId="0" borderId="24" xfId="67" applyFont="1" applyFill="1" applyBorder="1" applyAlignment="1">
      <alignment horizontal="distributed" vertical="center"/>
      <protection/>
    </xf>
    <xf numFmtId="38" fontId="4" fillId="0" borderId="22" xfId="52" applyFont="1" applyFill="1" applyBorder="1" applyAlignment="1">
      <alignment horizontal="right" vertical="center"/>
    </xf>
    <xf numFmtId="38" fontId="4" fillId="0" borderId="0" xfId="52" applyFont="1" applyFill="1" applyBorder="1" applyAlignment="1">
      <alignment horizontal="right" vertical="center"/>
    </xf>
    <xf numFmtId="38" fontId="4" fillId="0" borderId="0" xfId="52" applyNumberFormat="1" applyFont="1" applyFill="1" applyBorder="1" applyAlignment="1">
      <alignment vertical="center"/>
    </xf>
    <xf numFmtId="38" fontId="4" fillId="0" borderId="23" xfId="52" applyFont="1" applyFill="1" applyBorder="1" applyAlignment="1">
      <alignment horizontal="right" vertical="center"/>
    </xf>
    <xf numFmtId="38" fontId="4" fillId="0" borderId="14" xfId="52" applyFont="1" applyFill="1" applyBorder="1" applyAlignment="1">
      <alignment horizontal="right" vertical="center"/>
    </xf>
    <xf numFmtId="38" fontId="4" fillId="0" borderId="14" xfId="52" applyNumberFormat="1" applyFont="1" applyFill="1" applyBorder="1" applyAlignment="1">
      <alignment horizontal="right" vertical="center"/>
    </xf>
    <xf numFmtId="38" fontId="4" fillId="0" borderId="0" xfId="67" applyNumberFormat="1" applyFont="1">
      <alignment/>
      <protection/>
    </xf>
    <xf numFmtId="0" fontId="4" fillId="0" borderId="16" xfId="67" applyFont="1" applyBorder="1" applyAlignment="1">
      <alignment horizontal="distributed" vertical="center"/>
      <protection/>
    </xf>
    <xf numFmtId="38" fontId="4" fillId="0" borderId="25" xfId="52" applyFont="1" applyBorder="1" applyAlignment="1">
      <alignment horizontal="right" vertical="center"/>
    </xf>
    <xf numFmtId="0" fontId="4" fillId="0" borderId="25" xfId="67" applyFont="1" applyBorder="1" applyAlignment="1">
      <alignment horizontal="right" vertical="center"/>
      <protection/>
    </xf>
    <xf numFmtId="38" fontId="6" fillId="0" borderId="22" xfId="52" applyFont="1" applyBorder="1" applyAlignment="1">
      <alignment vertical="center"/>
    </xf>
    <xf numFmtId="38" fontId="6" fillId="0" borderId="0" xfId="52" applyFont="1" applyBorder="1" applyAlignment="1">
      <alignment vertical="center"/>
    </xf>
    <xf numFmtId="38" fontId="4" fillId="0" borderId="22" xfId="52" applyFont="1" applyBorder="1" applyAlignment="1">
      <alignment vertical="center"/>
    </xf>
    <xf numFmtId="38" fontId="4" fillId="0" borderId="0" xfId="52" applyFont="1" applyBorder="1" applyAlignment="1">
      <alignment vertical="center"/>
    </xf>
    <xf numFmtId="38" fontId="4" fillId="0" borderId="23" xfId="52" applyFont="1" applyBorder="1" applyAlignment="1">
      <alignment vertical="center"/>
    </xf>
    <xf numFmtId="38" fontId="4" fillId="0" borderId="14" xfId="52" applyFont="1" applyBorder="1" applyAlignment="1">
      <alignment vertical="center"/>
    </xf>
    <xf numFmtId="0" fontId="4" fillId="0" borderId="18" xfId="67" applyFont="1" applyBorder="1" applyAlignment="1">
      <alignment vertical="center"/>
      <protection/>
    </xf>
    <xf numFmtId="0" fontId="4" fillId="0" borderId="0" xfId="67" applyFont="1" applyAlignment="1">
      <alignment horizontal="right" vertical="center"/>
      <protection/>
    </xf>
    <xf numFmtId="0" fontId="4" fillId="0" borderId="0" xfId="67" applyFont="1" applyAlignment="1">
      <alignment horizontal="left"/>
      <protection/>
    </xf>
    <xf numFmtId="0" fontId="8" fillId="0" borderId="0" xfId="67">
      <alignment/>
      <protection/>
    </xf>
    <xf numFmtId="38" fontId="6" fillId="0" borderId="0" xfId="50" applyFont="1" applyAlignment="1">
      <alignment vertical="center"/>
    </xf>
    <xf numFmtId="0" fontId="0" fillId="0" borderId="0" xfId="0" applyAlignment="1">
      <alignment vertical="center"/>
    </xf>
    <xf numFmtId="0" fontId="10" fillId="0" borderId="0" xfId="67" applyFont="1" applyAlignment="1">
      <alignment/>
      <protection/>
    </xf>
    <xf numFmtId="0" fontId="2" fillId="0" borderId="0" xfId="68" applyFont="1" applyAlignment="1">
      <alignment horizontal="left" vertical="center"/>
      <protection/>
    </xf>
    <xf numFmtId="0" fontId="4" fillId="0" borderId="0" xfId="68" applyFont="1">
      <alignment vertical="center"/>
      <protection/>
    </xf>
    <xf numFmtId="0" fontId="11" fillId="0" borderId="0" xfId="68" applyFont="1" applyAlignment="1">
      <alignment horizontal="right" vertical="center"/>
      <protection/>
    </xf>
    <xf numFmtId="0" fontId="4" fillId="0" borderId="0" xfId="68" applyFont="1" applyBorder="1">
      <alignment vertical="center"/>
      <protection/>
    </xf>
    <xf numFmtId="0" fontId="12" fillId="0" borderId="26" xfId="68" applyFont="1" applyBorder="1" applyAlignment="1">
      <alignment horizontal="distributed" vertical="center" wrapText="1"/>
      <protection/>
    </xf>
    <xf numFmtId="49" fontId="4" fillId="0" borderId="0" xfId="68" applyNumberFormat="1" applyFont="1" applyBorder="1" applyAlignment="1">
      <alignment horizontal="distributed" vertical="center"/>
      <protection/>
    </xf>
    <xf numFmtId="0" fontId="4" fillId="0" borderId="10" xfId="68" applyFont="1" applyBorder="1" applyAlignment="1">
      <alignment horizontal="distributed" vertical="center" wrapText="1"/>
      <protection/>
    </xf>
    <xf numFmtId="0" fontId="4" fillId="0" borderId="25" xfId="68" applyFont="1" applyBorder="1" applyAlignment="1">
      <alignment horizontal="distributed" vertical="center"/>
      <protection/>
    </xf>
    <xf numFmtId="0" fontId="4" fillId="0" borderId="12" xfId="68" applyFont="1" applyBorder="1" applyAlignment="1">
      <alignment horizontal="distributed" vertical="center"/>
      <protection/>
    </xf>
    <xf numFmtId="0" fontId="4" fillId="0" borderId="0" xfId="68" applyFont="1" applyBorder="1" applyAlignment="1">
      <alignment horizontal="right" vertical="center"/>
      <protection/>
    </xf>
    <xf numFmtId="49" fontId="4" fillId="0" borderId="0" xfId="68" applyNumberFormat="1" applyFont="1" applyBorder="1" applyAlignment="1">
      <alignment horizontal="right" vertical="center"/>
      <protection/>
    </xf>
    <xf numFmtId="49" fontId="4" fillId="0" borderId="0" xfId="68" applyNumberFormat="1" applyFont="1" applyBorder="1" applyAlignment="1">
      <alignment vertical="center"/>
      <protection/>
    </xf>
    <xf numFmtId="49" fontId="4" fillId="0" borderId="0" xfId="68" applyNumberFormat="1" applyFont="1" applyBorder="1" applyAlignment="1">
      <alignment horizontal="center" vertical="center"/>
      <protection/>
    </xf>
    <xf numFmtId="49" fontId="4" fillId="0" borderId="13" xfId="68" applyNumberFormat="1" applyFont="1" applyBorder="1" applyAlignment="1">
      <alignment vertical="center"/>
      <protection/>
    </xf>
    <xf numFmtId="38" fontId="4" fillId="0" borderId="0" xfId="53" applyFont="1" applyBorder="1" applyAlignment="1">
      <alignment vertical="center"/>
    </xf>
    <xf numFmtId="49" fontId="6" fillId="0" borderId="14" xfId="68" applyNumberFormat="1" applyFont="1" applyBorder="1" applyAlignment="1">
      <alignment vertical="center"/>
      <protection/>
    </xf>
    <xf numFmtId="49" fontId="6" fillId="0" borderId="14" xfId="68" applyNumberFormat="1" applyFont="1" applyBorder="1" applyAlignment="1">
      <alignment horizontal="center" vertical="center"/>
      <protection/>
    </xf>
    <xf numFmtId="49" fontId="6" fillId="0" borderId="15" xfId="68" applyNumberFormat="1" applyFont="1" applyBorder="1" applyAlignment="1">
      <alignment vertical="center"/>
      <protection/>
    </xf>
    <xf numFmtId="38" fontId="6" fillId="0" borderId="14" xfId="53" applyFont="1" applyBorder="1" applyAlignment="1">
      <alignment vertical="center"/>
    </xf>
    <xf numFmtId="0" fontId="4" fillId="0" borderId="0" xfId="68" applyFont="1" applyAlignment="1">
      <alignment vertical="center"/>
      <protection/>
    </xf>
    <xf numFmtId="0" fontId="4" fillId="0" borderId="0" xfId="68" applyFont="1" applyAlignment="1">
      <alignment horizontal="right" vertical="center"/>
      <protection/>
    </xf>
    <xf numFmtId="0" fontId="2" fillId="0" borderId="0" xfId="68" applyFont="1" applyAlignment="1">
      <alignment vertical="center"/>
      <protection/>
    </xf>
    <xf numFmtId="180" fontId="4" fillId="0" borderId="0" xfId="43" applyNumberFormat="1" applyFont="1" applyBorder="1" applyAlignment="1">
      <alignment horizontal="right" vertical="center"/>
    </xf>
    <xf numFmtId="49" fontId="6" fillId="0" borderId="0" xfId="68" applyNumberFormat="1" applyFont="1" applyBorder="1" applyAlignment="1">
      <alignment horizontal="center" vertical="center"/>
      <protection/>
    </xf>
    <xf numFmtId="49" fontId="6" fillId="0" borderId="13" xfId="68" applyNumberFormat="1" applyFont="1" applyBorder="1" applyAlignment="1">
      <alignment vertical="center"/>
      <protection/>
    </xf>
    <xf numFmtId="38" fontId="6" fillId="0" borderId="0" xfId="53" applyFont="1" applyBorder="1" applyAlignment="1">
      <alignment vertical="center"/>
    </xf>
    <xf numFmtId="180" fontId="6" fillId="0" borderId="0" xfId="43" applyNumberFormat="1" applyFont="1" applyBorder="1" applyAlignment="1">
      <alignment horizontal="right" vertical="center"/>
    </xf>
    <xf numFmtId="49" fontId="4" fillId="0" borderId="18" xfId="68" applyNumberFormat="1" applyFont="1" applyFill="1" applyBorder="1" applyAlignment="1">
      <alignment vertical="center"/>
      <protection/>
    </xf>
    <xf numFmtId="49" fontId="4" fillId="0" borderId="18" xfId="68" applyNumberFormat="1" applyFont="1" applyBorder="1" applyAlignment="1">
      <alignment vertical="center"/>
      <protection/>
    </xf>
    <xf numFmtId="49" fontId="4" fillId="0" borderId="18" xfId="68" applyNumberFormat="1" applyFont="1" applyFill="1" applyBorder="1" applyAlignment="1">
      <alignment horizontal="right" vertical="center"/>
      <protection/>
    </xf>
    <xf numFmtId="49" fontId="4" fillId="0" borderId="0" xfId="68" applyNumberFormat="1" applyFont="1" applyBorder="1" applyAlignment="1">
      <alignment horizontal="left" vertical="center"/>
      <protection/>
    </xf>
    <xf numFmtId="181" fontId="4" fillId="0" borderId="0" xfId="68" applyNumberFormat="1" applyFont="1" applyBorder="1" applyAlignment="1">
      <alignment horizontal="right" vertical="center"/>
      <protection/>
    </xf>
    <xf numFmtId="49" fontId="4" fillId="0" borderId="0" xfId="0" applyNumberFormat="1" applyFont="1" applyAlignment="1">
      <alignment horizontal="distributed" vertical="center"/>
    </xf>
    <xf numFmtId="181" fontId="4" fillId="0" borderId="0" xfId="0" applyNumberFormat="1" applyFont="1" applyBorder="1" applyAlignment="1">
      <alignment horizontal="right" vertical="center"/>
    </xf>
    <xf numFmtId="0" fontId="4" fillId="0" borderId="16" xfId="0" applyFont="1" applyBorder="1" applyAlignment="1">
      <alignment horizontal="distributed" vertical="center"/>
    </xf>
    <xf numFmtId="0" fontId="4" fillId="0" borderId="0" xfId="0" applyFont="1" applyBorder="1" applyAlignment="1">
      <alignment horizontal="right" vertical="center"/>
    </xf>
    <xf numFmtId="182" fontId="4" fillId="0" borderId="0" xfId="50" applyNumberFormat="1" applyFont="1" applyBorder="1" applyAlignment="1">
      <alignment vertical="center"/>
    </xf>
    <xf numFmtId="180" fontId="4" fillId="0" borderId="0" xfId="0" applyNumberFormat="1" applyFont="1" applyBorder="1" applyAlignment="1">
      <alignment horizontal="right" vertical="center"/>
    </xf>
    <xf numFmtId="49" fontId="6" fillId="0" borderId="0" xfId="0" applyNumberFormat="1" applyFont="1" applyBorder="1" applyAlignment="1">
      <alignment vertical="center"/>
    </xf>
    <xf numFmtId="0" fontId="4" fillId="0" borderId="10" xfId="0" applyFont="1" applyBorder="1" applyAlignment="1">
      <alignment horizontal="distributed" vertical="center"/>
    </xf>
    <xf numFmtId="49" fontId="4" fillId="0" borderId="10" xfId="0" applyNumberFormat="1" applyFont="1" applyBorder="1" applyAlignment="1">
      <alignment horizontal="distributed" vertical="center"/>
    </xf>
    <xf numFmtId="49" fontId="4" fillId="0" borderId="27" xfId="0" applyNumberFormat="1" applyFont="1" applyBorder="1" applyAlignment="1">
      <alignment horizontal="distributed" vertical="center"/>
    </xf>
    <xf numFmtId="49" fontId="4" fillId="0" borderId="0" xfId="0" applyNumberFormat="1" applyFont="1" applyBorder="1" applyAlignment="1">
      <alignment horizontal="right" vertical="center"/>
    </xf>
    <xf numFmtId="0" fontId="4" fillId="0" borderId="11" xfId="0" applyFont="1" applyBorder="1" applyAlignment="1">
      <alignment horizontal="left"/>
    </xf>
    <xf numFmtId="0" fontId="4" fillId="0" borderId="0" xfId="0" applyFont="1" applyAlignment="1">
      <alignment horizontal="right"/>
    </xf>
    <xf numFmtId="0" fontId="4" fillId="0" borderId="14" xfId="67" applyFont="1" applyBorder="1">
      <alignment/>
      <protection/>
    </xf>
    <xf numFmtId="0" fontId="4" fillId="0" borderId="14" xfId="67" applyFont="1" applyBorder="1" applyAlignment="1">
      <alignment horizontal="right"/>
      <protection/>
    </xf>
    <xf numFmtId="0" fontId="4" fillId="0" borderId="26" xfId="67" applyFont="1" applyBorder="1" applyAlignment="1">
      <alignment horizontal="distributed" vertical="center"/>
      <protection/>
    </xf>
    <xf numFmtId="0" fontId="4" fillId="0" borderId="0" xfId="67" applyFont="1" applyBorder="1" applyAlignment="1">
      <alignment vertical="center"/>
      <protection/>
    </xf>
    <xf numFmtId="0" fontId="4" fillId="0" borderId="0" xfId="67" applyFont="1" applyBorder="1" applyAlignment="1">
      <alignment horizontal="right" vertical="center"/>
      <protection/>
    </xf>
    <xf numFmtId="0" fontId="4" fillId="0" borderId="0" xfId="67" applyFont="1" applyBorder="1" applyAlignment="1" quotePrefix="1">
      <alignment horizontal="right" vertical="center"/>
      <protection/>
    </xf>
    <xf numFmtId="0" fontId="4" fillId="0" borderId="0" xfId="67" applyFont="1" applyBorder="1">
      <alignment/>
      <protection/>
    </xf>
    <xf numFmtId="0" fontId="4" fillId="0" borderId="27" xfId="67" applyFont="1" applyBorder="1" applyAlignment="1">
      <alignment vertical="center"/>
      <protection/>
    </xf>
    <xf numFmtId="0" fontId="4" fillId="0" borderId="27" xfId="67" applyFont="1" applyBorder="1">
      <alignment/>
      <protection/>
    </xf>
    <xf numFmtId="0" fontId="4" fillId="0" borderId="27" xfId="0" applyFont="1" applyBorder="1" applyAlignment="1">
      <alignment/>
    </xf>
    <xf numFmtId="0" fontId="4" fillId="0" borderId="0" xfId="67" applyNumberFormat="1" applyFont="1" applyBorder="1" applyAlignment="1">
      <alignment vertical="center"/>
      <protection/>
    </xf>
    <xf numFmtId="49" fontId="14" fillId="0" borderId="0" xfId="0" applyNumberFormat="1" applyFont="1" applyBorder="1" applyAlignment="1">
      <alignment vertical="center"/>
    </xf>
    <xf numFmtId="49" fontId="14" fillId="0" borderId="0" xfId="0" applyNumberFormat="1" applyFont="1" applyBorder="1" applyAlignment="1">
      <alignment horizontal="center" vertical="center"/>
    </xf>
    <xf numFmtId="0" fontId="14" fillId="0" borderId="13" xfId="0" applyFont="1" applyBorder="1" applyAlignment="1">
      <alignment vertical="center"/>
    </xf>
    <xf numFmtId="49" fontId="14" fillId="0" borderId="13" xfId="0" applyNumberFormat="1" applyFont="1" applyBorder="1" applyAlignment="1">
      <alignment vertical="center"/>
    </xf>
    <xf numFmtId="49" fontId="15" fillId="0" borderId="0" xfId="0" applyNumberFormat="1" applyFont="1" applyBorder="1" applyAlignment="1">
      <alignment vertical="center"/>
    </xf>
    <xf numFmtId="0" fontId="15" fillId="0" borderId="13" xfId="0" applyFont="1" applyBorder="1" applyAlignment="1">
      <alignment vertical="center"/>
    </xf>
    <xf numFmtId="0" fontId="14" fillId="0" borderId="0" xfId="0" applyFont="1" applyBorder="1" applyAlignment="1">
      <alignment vertical="center"/>
    </xf>
    <xf numFmtId="0" fontId="14" fillId="0" borderId="14" xfId="0" applyFont="1" applyBorder="1" applyAlignment="1">
      <alignment vertical="center"/>
    </xf>
    <xf numFmtId="49" fontId="14" fillId="0" borderId="15" xfId="0" applyNumberFormat="1" applyFont="1" applyBorder="1" applyAlignment="1">
      <alignment vertical="center"/>
    </xf>
    <xf numFmtId="49" fontId="14" fillId="0" borderId="0" xfId="0" applyNumberFormat="1" applyFont="1" applyBorder="1" applyAlignment="1">
      <alignment horizontal="right" vertical="center"/>
    </xf>
    <xf numFmtId="49" fontId="15" fillId="0" borderId="0" xfId="0" applyNumberFormat="1" applyFont="1" applyBorder="1" applyAlignment="1">
      <alignment horizontal="right" vertical="center"/>
    </xf>
    <xf numFmtId="0" fontId="16" fillId="0" borderId="0" xfId="0" applyFont="1" applyAlignment="1">
      <alignment horizontal="center"/>
    </xf>
    <xf numFmtId="0" fontId="4" fillId="0" borderId="14" xfId="0" applyFont="1" applyBorder="1" applyAlignment="1">
      <alignment horizontal="distributed" vertical="center"/>
    </xf>
    <xf numFmtId="49" fontId="4" fillId="0" borderId="0" xfId="0" applyNumberFormat="1" applyFont="1" applyBorder="1" applyAlignment="1">
      <alignment horizontal="center"/>
    </xf>
    <xf numFmtId="183" fontId="4" fillId="0" borderId="0" xfId="0" applyNumberFormat="1" applyFont="1" applyAlignment="1" quotePrefix="1">
      <alignment horizontal="right" vertical="center"/>
    </xf>
    <xf numFmtId="184" fontId="4" fillId="0" borderId="0" xfId="0" applyNumberFormat="1" applyFont="1" applyAlignment="1" quotePrefix="1">
      <alignment horizontal="right" vertical="center"/>
    </xf>
    <xf numFmtId="183" fontId="4" fillId="0" borderId="0" xfId="0" applyNumberFormat="1" applyFont="1" applyAlignment="1">
      <alignment horizontal="right" vertical="center"/>
    </xf>
    <xf numFmtId="184" fontId="4" fillId="0" borderId="0" xfId="0" applyNumberFormat="1" applyFont="1" applyAlignment="1">
      <alignment horizontal="right" vertical="center"/>
    </xf>
    <xf numFmtId="183" fontId="4" fillId="0" borderId="14" xfId="0" applyNumberFormat="1" applyFont="1" applyBorder="1" applyAlignment="1" quotePrefix="1">
      <alignment horizontal="right" vertical="center"/>
    </xf>
    <xf numFmtId="184" fontId="4" fillId="0" borderId="14" xfId="0" applyNumberFormat="1" applyFont="1" applyBorder="1" applyAlignment="1" quotePrefix="1">
      <alignment horizontal="right" vertical="center"/>
    </xf>
    <xf numFmtId="0" fontId="4" fillId="0" borderId="18" xfId="0" applyFont="1" applyFill="1" applyBorder="1" applyAlignment="1">
      <alignment horizontal="left" vertical="top"/>
    </xf>
    <xf numFmtId="183" fontId="4" fillId="0" borderId="0" xfId="0" applyNumberFormat="1" applyFont="1" applyAlignment="1">
      <alignment vertical="center"/>
    </xf>
    <xf numFmtId="183" fontId="4" fillId="0" borderId="0" xfId="0" applyNumberFormat="1" applyFont="1" applyFill="1" applyBorder="1" applyAlignment="1">
      <alignment vertical="center"/>
    </xf>
    <xf numFmtId="183" fontId="4" fillId="0" borderId="14" xfId="0" applyNumberFormat="1" applyFont="1" applyBorder="1" applyAlignment="1">
      <alignment vertical="center"/>
    </xf>
    <xf numFmtId="0" fontId="4" fillId="0" borderId="18" xfId="0" applyFont="1" applyFill="1" applyBorder="1" applyAlignment="1">
      <alignment horizontal="left" vertical="center"/>
    </xf>
    <xf numFmtId="0" fontId="7" fillId="0" borderId="0" xfId="0" applyFont="1" applyBorder="1" applyAlignment="1">
      <alignment horizontal="right" vertical="center"/>
    </xf>
    <xf numFmtId="0" fontId="4" fillId="0" borderId="0" xfId="0" applyFont="1" applyBorder="1" applyAlignment="1">
      <alignment horizontal="right" vertical="center" indent="1"/>
    </xf>
    <xf numFmtId="0" fontId="4" fillId="0" borderId="22" xfId="0" applyFont="1" applyBorder="1" applyAlignment="1">
      <alignment horizontal="right" vertical="center" indent="1"/>
    </xf>
    <xf numFmtId="0" fontId="4" fillId="0" borderId="0" xfId="0" applyFont="1" applyBorder="1" applyAlignment="1" quotePrefix="1">
      <alignment horizontal="right" vertical="center" indent="1"/>
    </xf>
    <xf numFmtId="0" fontId="4" fillId="0" borderId="14" xfId="68" applyFont="1" applyBorder="1">
      <alignment vertical="center"/>
      <protection/>
    </xf>
    <xf numFmtId="185" fontId="4" fillId="0" borderId="28" xfId="68" applyNumberFormat="1" applyFont="1" applyBorder="1" applyAlignment="1">
      <alignment horizontal="right" vertical="center"/>
      <protection/>
    </xf>
    <xf numFmtId="185" fontId="4" fillId="0" borderId="22" xfId="68" applyNumberFormat="1" applyFont="1" applyBorder="1" applyAlignment="1">
      <alignment horizontal="right" vertical="center"/>
      <protection/>
    </xf>
    <xf numFmtId="185" fontId="4" fillId="0" borderId="0" xfId="68" applyNumberFormat="1" applyFont="1" applyBorder="1" applyAlignment="1">
      <alignment horizontal="right" vertical="center"/>
      <protection/>
    </xf>
    <xf numFmtId="0" fontId="4" fillId="0" borderId="0" xfId="68" applyFont="1" applyBorder="1" applyAlignment="1">
      <alignment horizontal="distributed" vertical="center"/>
      <protection/>
    </xf>
    <xf numFmtId="187" fontId="4" fillId="0" borderId="0" xfId="68" applyNumberFormat="1" applyFont="1" applyBorder="1">
      <alignment vertical="center"/>
      <protection/>
    </xf>
    <xf numFmtId="0" fontId="4" fillId="0" borderId="0" xfId="68" applyFont="1" applyBorder="1" applyAlignment="1">
      <alignment vertical="center"/>
      <protection/>
    </xf>
    <xf numFmtId="0" fontId="4" fillId="0" borderId="14" xfId="68" applyFont="1" applyBorder="1" applyAlignment="1">
      <alignment vertical="center"/>
      <protection/>
    </xf>
    <xf numFmtId="0" fontId="4" fillId="0" borderId="25" xfId="68" applyFont="1" applyBorder="1" applyAlignment="1">
      <alignment horizontal="distributed" vertical="center" wrapText="1"/>
      <protection/>
    </xf>
    <xf numFmtId="0" fontId="4" fillId="0" borderId="21" xfId="68" applyFont="1" applyBorder="1" applyAlignment="1">
      <alignment horizontal="distributed" vertical="center" wrapText="1"/>
      <protection/>
    </xf>
    <xf numFmtId="0" fontId="4" fillId="0" borderId="29" xfId="68" applyFont="1" applyBorder="1" applyAlignment="1">
      <alignment horizontal="distributed" vertical="center" wrapText="1"/>
      <protection/>
    </xf>
    <xf numFmtId="0" fontId="0" fillId="0" borderId="0" xfId="0" applyBorder="1" applyAlignment="1">
      <alignment/>
    </xf>
    <xf numFmtId="0" fontId="4" fillId="0" borderId="27" xfId="68" applyFont="1" applyBorder="1" applyAlignment="1">
      <alignment horizontal="center" vertical="center" wrapText="1"/>
      <protection/>
    </xf>
    <xf numFmtId="0" fontId="4" fillId="0" borderId="11" xfId="68" applyFont="1" applyBorder="1" applyAlignment="1">
      <alignment horizontal="center" vertical="center" wrapText="1"/>
      <protection/>
    </xf>
    <xf numFmtId="0" fontId="4" fillId="0" borderId="21" xfId="68" applyFont="1" applyBorder="1" applyAlignment="1">
      <alignment horizontal="center" vertical="center" wrapText="1"/>
      <protection/>
    </xf>
    <xf numFmtId="0" fontId="4" fillId="0" borderId="28" xfId="68" applyFont="1" applyBorder="1" applyAlignment="1">
      <alignment horizontal="center" vertical="center" wrapText="1"/>
      <protection/>
    </xf>
    <xf numFmtId="188" fontId="4" fillId="0" borderId="25" xfId="68" applyNumberFormat="1" applyFont="1" applyBorder="1" applyAlignment="1">
      <alignment horizontal="right" vertical="center"/>
      <protection/>
    </xf>
    <xf numFmtId="0" fontId="4" fillId="0" borderId="29" xfId="68" applyFont="1" applyBorder="1" applyAlignment="1">
      <alignment horizontal="center" vertical="center" wrapText="1"/>
      <protection/>
    </xf>
    <xf numFmtId="0" fontId="4" fillId="0" borderId="18" xfId="68" applyFont="1" applyBorder="1" applyAlignment="1">
      <alignment vertical="center"/>
      <protection/>
    </xf>
    <xf numFmtId="189" fontId="4" fillId="0" borderId="30" xfId="68" applyNumberFormat="1" applyFont="1" applyBorder="1" applyAlignment="1">
      <alignment horizontal="right" vertical="center"/>
      <protection/>
    </xf>
    <xf numFmtId="0" fontId="4" fillId="0" borderId="0" xfId="0" applyNumberFormat="1" applyFont="1" applyAlignment="1">
      <alignment vertical="center"/>
    </xf>
    <xf numFmtId="190" fontId="4" fillId="0" borderId="0" xfId="0" applyNumberFormat="1" applyFont="1" applyAlignment="1" quotePrefix="1">
      <alignment horizontal="right" vertical="center"/>
    </xf>
    <xf numFmtId="180" fontId="4" fillId="0" borderId="0" xfId="0" applyNumberFormat="1" applyFont="1" applyAlignment="1">
      <alignment vertical="center"/>
    </xf>
    <xf numFmtId="0" fontId="4" fillId="0" borderId="0" xfId="50" applyNumberFormat="1" applyFont="1" applyAlignment="1">
      <alignment vertical="center"/>
    </xf>
    <xf numFmtId="180" fontId="4" fillId="0" borderId="0" xfId="50" applyNumberFormat="1" applyFont="1" applyAlignment="1">
      <alignment horizontal="right" vertical="center"/>
    </xf>
    <xf numFmtId="0" fontId="4" fillId="0" borderId="14" xfId="0" applyNumberFormat="1" applyFont="1" applyBorder="1" applyAlignment="1">
      <alignment vertical="center"/>
    </xf>
    <xf numFmtId="0" fontId="4" fillId="0" borderId="0" xfId="0" applyFont="1" applyFill="1" applyBorder="1" applyAlignment="1">
      <alignment horizontal="left" vertical="center"/>
    </xf>
    <xf numFmtId="49" fontId="4" fillId="0" borderId="25" xfId="0" applyNumberFormat="1" applyFont="1" applyBorder="1" applyAlignment="1">
      <alignment horizontal="distributed" vertical="center"/>
    </xf>
    <xf numFmtId="49" fontId="4" fillId="0" borderId="12" xfId="0" applyNumberFormat="1" applyFont="1" applyBorder="1" applyAlignment="1">
      <alignment horizontal="distributed" vertical="center"/>
    </xf>
    <xf numFmtId="191" fontId="4" fillId="0" borderId="0" xfId="50" applyNumberFormat="1" applyFont="1" applyBorder="1" applyAlignment="1">
      <alignment vertical="center"/>
    </xf>
    <xf numFmtId="192" fontId="4" fillId="0" borderId="0" xfId="0" applyNumberFormat="1" applyFont="1" applyAlignment="1">
      <alignment/>
    </xf>
    <xf numFmtId="49" fontId="4" fillId="0" borderId="17" xfId="0" applyNumberFormat="1" applyFont="1" applyBorder="1" applyAlignment="1">
      <alignment horizontal="distributed" vertical="center"/>
    </xf>
    <xf numFmtId="0" fontId="4" fillId="0" borderId="0" xfId="69" applyFont="1">
      <alignment vertical="center"/>
      <protection/>
    </xf>
    <xf numFmtId="0" fontId="4" fillId="0" borderId="14" xfId="69" applyFont="1" applyBorder="1" applyAlignment="1">
      <alignment vertical="top"/>
      <protection/>
    </xf>
    <xf numFmtId="0" fontId="4" fillId="0" borderId="14" xfId="69" applyFont="1" applyBorder="1">
      <alignment vertical="center"/>
      <protection/>
    </xf>
    <xf numFmtId="0" fontId="4" fillId="0" borderId="0" xfId="69" applyFont="1" applyBorder="1">
      <alignment vertical="center"/>
      <protection/>
    </xf>
    <xf numFmtId="0" fontId="2" fillId="0" borderId="0" xfId="69" applyFont="1" applyAlignment="1">
      <alignment vertical="center"/>
      <protection/>
    </xf>
    <xf numFmtId="0" fontId="0" fillId="0" borderId="10" xfId="0" applyBorder="1" applyAlignment="1">
      <alignment horizontal="distributed" vertical="center"/>
    </xf>
    <xf numFmtId="0" fontId="4" fillId="0" borderId="10" xfId="69" applyFont="1" applyBorder="1" applyAlignment="1">
      <alignment horizontal="distributed" vertical="center" wrapText="1"/>
      <protection/>
    </xf>
    <xf numFmtId="0" fontId="4" fillId="0" borderId="31" xfId="69" applyFont="1" applyBorder="1" applyAlignment="1">
      <alignment horizontal="distributed" vertical="center"/>
      <protection/>
    </xf>
    <xf numFmtId="0" fontId="0" fillId="0" borderId="16" xfId="0" applyBorder="1" applyAlignment="1">
      <alignment horizontal="distributed" vertical="center"/>
    </xf>
    <xf numFmtId="0" fontId="21" fillId="0" borderId="17" xfId="0" applyFont="1" applyBorder="1" applyAlignment="1">
      <alignment horizontal="distributed" vertical="center"/>
    </xf>
    <xf numFmtId="3" fontId="0" fillId="0" borderId="0" xfId="0" applyNumberFormat="1" applyAlignment="1">
      <alignment/>
    </xf>
    <xf numFmtId="3" fontId="21" fillId="0" borderId="0" xfId="0" applyNumberFormat="1" applyFont="1" applyAlignment="1">
      <alignment/>
    </xf>
    <xf numFmtId="3" fontId="0" fillId="0" borderId="14" xfId="0" applyNumberFormat="1" applyBorder="1" applyAlignment="1">
      <alignment/>
    </xf>
    <xf numFmtId="3" fontId="0" fillId="0" borderId="0" xfId="0" applyNumberFormat="1" applyBorder="1" applyAlignment="1">
      <alignment/>
    </xf>
    <xf numFmtId="3" fontId="0" fillId="0" borderId="0" xfId="0" applyNumberFormat="1" applyAlignment="1">
      <alignment horizontal="right"/>
    </xf>
    <xf numFmtId="3" fontId="0" fillId="0" borderId="14" xfId="0" applyNumberFormat="1" applyBorder="1" applyAlignment="1">
      <alignment horizontal="right"/>
    </xf>
    <xf numFmtId="0" fontId="16" fillId="0" borderId="0" xfId="67" applyFont="1" applyAlignment="1">
      <alignment horizontal="center"/>
      <protection/>
    </xf>
    <xf numFmtId="0" fontId="4" fillId="0" borderId="32" xfId="67" applyFont="1" applyBorder="1" applyAlignment="1">
      <alignment horizontal="distributed" vertical="center"/>
      <protection/>
    </xf>
    <xf numFmtId="0" fontId="4" fillId="0" borderId="19" xfId="67" applyFont="1" applyBorder="1" applyAlignment="1">
      <alignment horizontal="distributed" vertical="center"/>
      <protection/>
    </xf>
    <xf numFmtId="49" fontId="4" fillId="0" borderId="0" xfId="67" applyNumberFormat="1" applyFont="1" applyBorder="1" applyAlignment="1">
      <alignment vertical="center"/>
      <protection/>
    </xf>
    <xf numFmtId="49" fontId="4" fillId="0" borderId="0" xfId="67" applyNumberFormat="1" applyFont="1" applyBorder="1" applyAlignment="1">
      <alignment horizontal="center" vertical="center"/>
      <protection/>
    </xf>
    <xf numFmtId="49" fontId="4" fillId="0" borderId="13" xfId="67" applyNumberFormat="1" applyFont="1" applyBorder="1" applyAlignment="1">
      <alignment vertical="center"/>
      <protection/>
    </xf>
    <xf numFmtId="49" fontId="6" fillId="0" borderId="14" xfId="67" applyNumberFormat="1" applyFont="1" applyBorder="1" applyAlignment="1">
      <alignment vertical="center"/>
      <protection/>
    </xf>
    <xf numFmtId="49" fontId="6" fillId="0" borderId="14" xfId="67" applyNumberFormat="1" applyFont="1" applyBorder="1" applyAlignment="1">
      <alignment horizontal="center" vertical="center"/>
      <protection/>
    </xf>
    <xf numFmtId="49" fontId="6" fillId="0" borderId="15" xfId="67" applyNumberFormat="1" applyFont="1" applyBorder="1" applyAlignment="1">
      <alignment vertical="center"/>
      <protection/>
    </xf>
    <xf numFmtId="38" fontId="4" fillId="0" borderId="0" xfId="52" applyFont="1" applyAlignment="1">
      <alignment vertical="center"/>
    </xf>
    <xf numFmtId="0" fontId="4" fillId="0" borderId="0" xfId="67" applyFont="1" applyAlignment="1">
      <alignment vertical="center"/>
      <protection/>
    </xf>
    <xf numFmtId="0" fontId="7" fillId="0" borderId="10" xfId="68" applyFont="1" applyBorder="1" applyAlignment="1">
      <alignment horizontal="distributed" vertical="center"/>
      <protection/>
    </xf>
    <xf numFmtId="38" fontId="4" fillId="0" borderId="22" xfId="53" applyFont="1" applyBorder="1" applyAlignment="1">
      <alignment vertical="center"/>
    </xf>
    <xf numFmtId="38" fontId="4" fillId="0" borderId="0" xfId="53" applyFont="1" applyBorder="1" applyAlignment="1">
      <alignment horizontal="right" vertical="center"/>
    </xf>
    <xf numFmtId="0" fontId="4" fillId="0" borderId="0" xfId="68" applyFont="1" applyBorder="1" applyAlignment="1">
      <alignment horizontal="left"/>
      <protection/>
    </xf>
    <xf numFmtId="0" fontId="4" fillId="0" borderId="0" xfId="68" applyFont="1" applyBorder="1" applyAlignment="1">
      <alignment horizontal="right"/>
      <protection/>
    </xf>
    <xf numFmtId="0" fontId="7" fillId="0" borderId="10" xfId="0" applyFont="1" applyBorder="1" applyAlignment="1">
      <alignment horizontal="distributed" vertical="center"/>
    </xf>
    <xf numFmtId="0" fontId="4" fillId="0" borderId="0" xfId="67" applyFont="1" applyAlignment="1">
      <alignment horizontal="right"/>
      <protection/>
    </xf>
    <xf numFmtId="0" fontId="4" fillId="0" borderId="14" xfId="0" applyFont="1" applyBorder="1" applyAlignment="1">
      <alignment vertical="center"/>
    </xf>
    <xf numFmtId="49" fontId="4" fillId="0" borderId="33" xfId="0" applyNumberFormat="1" applyFont="1" applyBorder="1" applyAlignment="1">
      <alignment horizontal="distributed" vertical="distributed"/>
    </xf>
    <xf numFmtId="0" fontId="4" fillId="0" borderId="29" xfId="0" applyFont="1" applyBorder="1" applyAlignment="1">
      <alignment horizontal="distributed" vertical="distributed"/>
    </xf>
    <xf numFmtId="0" fontId="4" fillId="0" borderId="18" xfId="0" applyFont="1" applyBorder="1" applyAlignment="1">
      <alignment horizontal="right" vertical="center"/>
    </xf>
    <xf numFmtId="0" fontId="4" fillId="0" borderId="0" xfId="0" applyFont="1" applyBorder="1" applyAlignment="1">
      <alignment horizontal="right" vertical="center"/>
    </xf>
    <xf numFmtId="0" fontId="4" fillId="0" borderId="13" xfId="0" applyFont="1" applyBorder="1" applyAlignment="1">
      <alignment horizontal="distributed" vertical="center"/>
    </xf>
    <xf numFmtId="0" fontId="4" fillId="0" borderId="11" xfId="0" applyFont="1" applyBorder="1" applyAlignment="1">
      <alignment horizontal="distributed" vertical="center"/>
    </xf>
    <xf numFmtId="38" fontId="4" fillId="0" borderId="0" xfId="50" applyFont="1" applyAlignment="1">
      <alignment horizontal="right" vertical="center"/>
    </xf>
    <xf numFmtId="38" fontId="4" fillId="0" borderId="0" xfId="50" applyFont="1" applyAlignment="1">
      <alignment vertical="center"/>
    </xf>
    <xf numFmtId="38" fontId="4" fillId="0" borderId="0" xfId="50" applyFont="1" applyBorder="1" applyAlignment="1">
      <alignment horizontal="right" vertical="center"/>
    </xf>
    <xf numFmtId="49" fontId="4" fillId="0" borderId="0"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0"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49" fontId="4" fillId="0" borderId="18" xfId="0" applyNumberFormat="1" applyFont="1" applyFill="1" applyBorder="1" applyAlignment="1">
      <alignment vertical="center"/>
    </xf>
    <xf numFmtId="49" fontId="4" fillId="0" borderId="0" xfId="0" applyNumberFormat="1" applyFont="1" applyBorder="1" applyAlignment="1">
      <alignment horizontal="left" vertical="center"/>
    </xf>
    <xf numFmtId="0" fontId="4" fillId="0" borderId="19" xfId="0" applyFont="1" applyBorder="1" applyAlignment="1">
      <alignment horizontal="distributed" vertical="center"/>
    </xf>
    <xf numFmtId="0" fontId="4" fillId="0" borderId="32" xfId="0" applyFont="1" applyBorder="1" applyAlignment="1">
      <alignment horizontal="distributed" vertical="center"/>
    </xf>
    <xf numFmtId="49" fontId="4" fillId="0" borderId="19"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0" fontId="4" fillId="0" borderId="29" xfId="0" applyFont="1" applyBorder="1" applyAlignment="1">
      <alignment horizontal="distributed" vertical="center"/>
    </xf>
    <xf numFmtId="0" fontId="4" fillId="0" borderId="17" xfId="0" applyFont="1" applyBorder="1" applyAlignment="1">
      <alignment horizontal="distributed" vertical="center"/>
    </xf>
    <xf numFmtId="0" fontId="4" fillId="0" borderId="32" xfId="0" applyFont="1" applyBorder="1" applyAlignment="1">
      <alignment horizontal="distributed" vertical="center"/>
    </xf>
    <xf numFmtId="0" fontId="4" fillId="0" borderId="11" xfId="0" applyFont="1" applyBorder="1" applyAlignment="1">
      <alignment horizontal="distributed" vertical="center"/>
    </xf>
    <xf numFmtId="0" fontId="4" fillId="0" borderId="27" xfId="0" applyFont="1" applyBorder="1" applyAlignment="1">
      <alignment horizontal="distributed" vertical="center"/>
    </xf>
    <xf numFmtId="49" fontId="4" fillId="0" borderId="13" xfId="0" applyNumberFormat="1" applyFont="1" applyFill="1" applyBorder="1" applyAlignment="1">
      <alignment vertical="center"/>
    </xf>
    <xf numFmtId="0" fontId="4" fillId="0" borderId="13" xfId="67" applyFont="1" applyFill="1" applyBorder="1" applyAlignment="1">
      <alignment horizontal="distributed" vertical="center"/>
      <protection/>
    </xf>
    <xf numFmtId="0" fontId="4" fillId="0" borderId="26" xfId="67" applyFont="1" applyFill="1" applyBorder="1" applyAlignment="1">
      <alignment horizontal="distributed" vertical="center"/>
      <protection/>
    </xf>
    <xf numFmtId="0" fontId="4" fillId="0" borderId="11" xfId="67" applyFont="1" applyFill="1" applyBorder="1" applyAlignment="1">
      <alignment horizontal="distributed" vertical="center"/>
      <protection/>
    </xf>
    <xf numFmtId="0" fontId="4" fillId="0" borderId="33" xfId="67" applyFont="1" applyFill="1" applyBorder="1" applyAlignment="1">
      <alignment horizontal="distributed" vertical="center"/>
      <protection/>
    </xf>
    <xf numFmtId="0" fontId="4" fillId="0" borderId="18" xfId="0" applyFont="1" applyBorder="1" applyAlignment="1">
      <alignment vertical="center"/>
    </xf>
    <xf numFmtId="0" fontId="4" fillId="0" borderId="19" xfId="0" applyFont="1" applyBorder="1" applyAlignment="1">
      <alignment horizontal="distributed" vertical="center"/>
    </xf>
    <xf numFmtId="0" fontId="6" fillId="0" borderId="0" xfId="0" applyFont="1" applyAlignment="1">
      <alignment/>
    </xf>
    <xf numFmtId="0" fontId="6" fillId="0" borderId="14" xfId="0" applyFont="1" applyBorder="1" applyAlignment="1">
      <alignment/>
    </xf>
    <xf numFmtId="0" fontId="6" fillId="0" borderId="0" xfId="0" applyFont="1" applyAlignment="1">
      <alignment horizontal="center" vertical="center"/>
    </xf>
    <xf numFmtId="0" fontId="6" fillId="0" borderId="14" xfId="0" applyFont="1" applyBorder="1" applyAlignment="1">
      <alignment horizontal="center" vertical="center"/>
    </xf>
    <xf numFmtId="49" fontId="4" fillId="0" borderId="0" xfId="0" applyNumberFormat="1" applyFont="1" applyFill="1" applyBorder="1" applyAlignment="1">
      <alignment horizontal="center" vertical="center"/>
    </xf>
    <xf numFmtId="0" fontId="6" fillId="0" borderId="0" xfId="0" applyFont="1" applyBorder="1" applyAlignment="1">
      <alignment/>
    </xf>
    <xf numFmtId="38" fontId="6" fillId="0" borderId="14" xfId="50" applyFont="1" applyBorder="1" applyAlignment="1">
      <alignment/>
    </xf>
    <xf numFmtId="0" fontId="6" fillId="0" borderId="14" xfId="0" applyFont="1" applyBorder="1" applyAlignment="1">
      <alignment horizontal="right"/>
    </xf>
    <xf numFmtId="38" fontId="4" fillId="0" borderId="25" xfId="50" applyFont="1" applyBorder="1" applyAlignment="1">
      <alignment vertical="center"/>
    </xf>
    <xf numFmtId="3" fontId="6" fillId="0" borderId="14" xfId="0" applyNumberFormat="1" applyFont="1" applyBorder="1" applyAlignment="1">
      <alignment/>
    </xf>
    <xf numFmtId="38" fontId="4" fillId="0" borderId="14" xfId="52" applyNumberFormat="1" applyFont="1" applyFill="1" applyBorder="1" applyAlignment="1">
      <alignment vertical="center"/>
    </xf>
    <xf numFmtId="38" fontId="4" fillId="0" borderId="14" xfId="52" applyFont="1" applyFill="1" applyBorder="1" applyAlignment="1">
      <alignment vertical="center"/>
    </xf>
    <xf numFmtId="179" fontId="4" fillId="0" borderId="22" xfId="52" applyNumberFormat="1" applyFont="1" applyFill="1" applyBorder="1" applyAlignment="1">
      <alignment horizontal="right" vertical="center"/>
    </xf>
    <xf numFmtId="38" fontId="4" fillId="0" borderId="0" xfId="55" applyFont="1" applyAlignment="1">
      <alignment vertical="center"/>
    </xf>
    <xf numFmtId="0" fontId="6" fillId="0" borderId="23" xfId="0" applyFont="1" applyBorder="1" applyAlignment="1">
      <alignment/>
    </xf>
    <xf numFmtId="38" fontId="6" fillId="0" borderId="23" xfId="50" applyFont="1" applyBorder="1" applyAlignment="1">
      <alignment/>
    </xf>
    <xf numFmtId="0" fontId="2" fillId="0" borderId="0" xfId="0" applyFont="1" applyAlignment="1">
      <alignment horizontal="center"/>
    </xf>
    <xf numFmtId="0" fontId="4" fillId="0" borderId="27" xfId="0" applyFont="1" applyBorder="1" applyAlignment="1">
      <alignment horizontal="distributed" vertical="center"/>
    </xf>
    <xf numFmtId="0" fontId="4" fillId="0" borderId="18" xfId="0" applyFont="1" applyBorder="1" applyAlignment="1">
      <alignment horizontal="left" vertical="center" wrapText="1"/>
    </xf>
    <xf numFmtId="0" fontId="4" fillId="0" borderId="20" xfId="0" applyFont="1" applyBorder="1" applyAlignment="1">
      <alignment horizontal="distributed" vertical="center"/>
    </xf>
    <xf numFmtId="0" fontId="4" fillId="0" borderId="26" xfId="0" applyFont="1" applyBorder="1" applyAlignment="1">
      <alignment horizontal="distributed" vertical="center"/>
    </xf>
    <xf numFmtId="0" fontId="4" fillId="0" borderId="34" xfId="0" applyFont="1" applyBorder="1" applyAlignment="1">
      <alignment horizontal="distributed" vertical="center"/>
    </xf>
    <xf numFmtId="38" fontId="4" fillId="0" borderId="22" xfId="50" applyFont="1" applyBorder="1" applyAlignment="1">
      <alignment horizontal="right" vertical="center"/>
    </xf>
    <xf numFmtId="0" fontId="4" fillId="0" borderId="18" xfId="0" applyFont="1" applyBorder="1" applyAlignment="1">
      <alignment horizontal="distributed" vertical="center"/>
    </xf>
    <xf numFmtId="0" fontId="4" fillId="0" borderId="14" xfId="0" applyFont="1" applyBorder="1" applyAlignment="1">
      <alignment horizontal="left" vertical="center"/>
    </xf>
    <xf numFmtId="49" fontId="4" fillId="0" borderId="27" xfId="0" applyNumberFormat="1" applyFont="1" applyBorder="1" applyAlignment="1">
      <alignment horizontal="distributed" vertical="center"/>
    </xf>
    <xf numFmtId="0" fontId="4" fillId="0" borderId="13" xfId="0" applyFont="1" applyBorder="1" applyAlignment="1">
      <alignment vertical="center"/>
    </xf>
    <xf numFmtId="0" fontId="6" fillId="0" borderId="0" xfId="0" applyFont="1" applyAlignment="1">
      <alignment vertical="center"/>
    </xf>
    <xf numFmtId="49" fontId="4" fillId="0" borderId="29" xfId="0" applyNumberFormat="1" applyFont="1" applyBorder="1" applyAlignment="1">
      <alignment horizontal="distributed" vertical="center"/>
    </xf>
    <xf numFmtId="49" fontId="4" fillId="0" borderId="34" xfId="0" applyNumberFormat="1" applyFont="1" applyBorder="1" applyAlignment="1">
      <alignment horizontal="distributed" vertical="center"/>
    </xf>
    <xf numFmtId="49" fontId="6" fillId="0" borderId="34" xfId="0" applyNumberFormat="1" applyFont="1" applyBorder="1" applyAlignment="1">
      <alignment horizontal="distributed" vertical="center"/>
    </xf>
    <xf numFmtId="0" fontId="4" fillId="0" borderId="34" xfId="68" applyFont="1" applyBorder="1" applyAlignment="1">
      <alignment horizontal="distributed" vertical="center"/>
      <protection/>
    </xf>
    <xf numFmtId="49" fontId="4" fillId="0" borderId="14" xfId="0" applyNumberFormat="1" applyFont="1" applyBorder="1" applyAlignment="1">
      <alignment horizontal="right" vertical="center"/>
    </xf>
    <xf numFmtId="0" fontId="4" fillId="0" borderId="0" xfId="67" applyFont="1" applyBorder="1" applyAlignment="1">
      <alignment horizontal="distributed" vertical="center"/>
      <protection/>
    </xf>
    <xf numFmtId="0" fontId="4" fillId="0" borderId="11" xfId="67" applyFont="1" applyBorder="1" applyAlignment="1">
      <alignment horizontal="distributed" vertical="center"/>
      <protection/>
    </xf>
    <xf numFmtId="0" fontId="4" fillId="0" borderId="18" xfId="67" applyFont="1" applyBorder="1" applyAlignment="1">
      <alignment horizontal="center" vertical="center"/>
      <protection/>
    </xf>
    <xf numFmtId="0" fontId="4" fillId="0" borderId="27" xfId="0" applyFont="1" applyBorder="1" applyAlignment="1">
      <alignment horizontal="left" vertical="center"/>
    </xf>
    <xf numFmtId="0" fontId="4" fillId="0" borderId="0" xfId="68" applyFont="1" applyBorder="1" applyAlignment="1">
      <alignment horizontal="left" vertical="center"/>
      <protection/>
    </xf>
    <xf numFmtId="0" fontId="4" fillId="0" borderId="13" xfId="68" applyFont="1" applyBorder="1" applyAlignment="1">
      <alignment horizontal="distributed" vertical="center"/>
      <protection/>
    </xf>
    <xf numFmtId="3" fontId="6" fillId="0" borderId="14" xfId="0" applyNumberFormat="1" applyFont="1" applyFill="1" applyBorder="1" applyAlignment="1">
      <alignment/>
    </xf>
    <xf numFmtId="0" fontId="6" fillId="0" borderId="14" xfId="0" applyFont="1" applyFill="1" applyBorder="1" applyAlignment="1">
      <alignment/>
    </xf>
    <xf numFmtId="38" fontId="6" fillId="0" borderId="14" xfId="50" applyFont="1" applyFill="1" applyBorder="1" applyAlignment="1">
      <alignment/>
    </xf>
    <xf numFmtId="0" fontId="6" fillId="0" borderId="23" xfId="0" applyFont="1" applyBorder="1" applyAlignment="1">
      <alignment horizontal="right"/>
    </xf>
    <xf numFmtId="177" fontId="4" fillId="0" borderId="0" xfId="65" applyNumberFormat="1" applyFont="1" applyFill="1" applyBorder="1" applyAlignment="1" quotePrefix="1">
      <alignment horizontal="right" vertical="center"/>
    </xf>
    <xf numFmtId="0" fontId="6" fillId="0" borderId="14" xfId="0" applyFont="1" applyBorder="1" applyAlignment="1">
      <alignment horizontal="center"/>
    </xf>
    <xf numFmtId="195" fontId="4" fillId="0" borderId="25" xfId="68" applyNumberFormat="1" applyFont="1" applyBorder="1" applyAlignment="1">
      <alignment horizontal="right" vertical="center"/>
      <protection/>
    </xf>
    <xf numFmtId="189" fontId="4" fillId="0" borderId="25" xfId="68" applyNumberFormat="1" applyFont="1" applyBorder="1" applyAlignment="1">
      <alignment horizontal="right" vertical="center"/>
      <protection/>
    </xf>
    <xf numFmtId="195" fontId="4" fillId="0" borderId="28" xfId="68" applyNumberFormat="1" applyFont="1" applyBorder="1" applyAlignment="1">
      <alignment horizontal="right" vertical="center"/>
      <protection/>
    </xf>
    <xf numFmtId="189" fontId="4" fillId="0" borderId="0" xfId="68" applyNumberFormat="1" applyFont="1" applyBorder="1" applyAlignment="1">
      <alignment horizontal="right" vertical="center"/>
      <protection/>
    </xf>
    <xf numFmtId="0" fontId="6" fillId="0" borderId="14" xfId="0" applyFont="1" applyBorder="1" applyAlignment="1">
      <alignment vertical="center"/>
    </xf>
    <xf numFmtId="0" fontId="6" fillId="0" borderId="0" xfId="0" applyFont="1" applyAlignment="1">
      <alignment horizontal="right" vertical="center"/>
    </xf>
    <xf numFmtId="194" fontId="6" fillId="0" borderId="0" xfId="0" applyNumberFormat="1" applyFont="1" applyAlignment="1">
      <alignment/>
    </xf>
    <xf numFmtId="190" fontId="4" fillId="0" borderId="14" xfId="0" applyNumberFormat="1" applyFont="1" applyBorder="1" applyAlignment="1">
      <alignment vertical="center"/>
    </xf>
    <xf numFmtId="0" fontId="4" fillId="0" borderId="0" xfId="50" applyNumberFormat="1" applyFont="1" applyAlignment="1">
      <alignment horizontal="right" vertical="center"/>
    </xf>
    <xf numFmtId="190" fontId="6" fillId="0" borderId="0" xfId="0" applyNumberFormat="1" applyFont="1" applyAlignment="1">
      <alignment/>
    </xf>
    <xf numFmtId="190" fontId="4" fillId="0" borderId="0" xfId="0" applyNumberFormat="1" applyFont="1" applyAlignment="1">
      <alignment vertical="center"/>
    </xf>
    <xf numFmtId="0" fontId="4" fillId="0" borderId="14" xfId="68" applyFont="1" applyBorder="1" applyAlignment="1">
      <alignment horizontal="right" vertical="center"/>
      <protection/>
    </xf>
    <xf numFmtId="0" fontId="21" fillId="0" borderId="0" xfId="0" applyFont="1" applyAlignment="1">
      <alignment/>
    </xf>
    <xf numFmtId="3" fontId="0" fillId="0" borderId="14" xfId="0" applyNumberFormat="1" applyFont="1" applyBorder="1" applyAlignment="1">
      <alignment/>
    </xf>
    <xf numFmtId="3" fontId="0" fillId="0" borderId="0" xfId="0" applyNumberFormat="1" applyFont="1" applyAlignment="1">
      <alignment horizontal="right"/>
    </xf>
    <xf numFmtId="3" fontId="0" fillId="0" borderId="0" xfId="0" applyNumberFormat="1" applyFont="1" applyAlignment="1">
      <alignment/>
    </xf>
    <xf numFmtId="0" fontId="0" fillId="0" borderId="17" xfId="0" applyFont="1" applyBorder="1" applyAlignment="1">
      <alignment horizontal="distributed" vertical="center"/>
    </xf>
    <xf numFmtId="0" fontId="6" fillId="0" borderId="14" xfId="69" applyFont="1" applyBorder="1">
      <alignment vertical="center"/>
      <protection/>
    </xf>
    <xf numFmtId="0" fontId="21" fillId="0" borderId="14" xfId="0" applyFont="1" applyBorder="1" applyAlignment="1">
      <alignment/>
    </xf>
    <xf numFmtId="3" fontId="0" fillId="0" borderId="0" xfId="0" applyNumberFormat="1" applyFont="1" applyBorder="1" applyAlignment="1">
      <alignment/>
    </xf>
    <xf numFmtId="0" fontId="0" fillId="0" borderId="17" xfId="0" applyBorder="1" applyAlignment="1">
      <alignment horizontal="distributed" vertical="center"/>
    </xf>
    <xf numFmtId="0" fontId="6" fillId="0" borderId="0" xfId="69" applyFont="1">
      <alignment vertical="center"/>
      <protection/>
    </xf>
    <xf numFmtId="0" fontId="6" fillId="0" borderId="0" xfId="67" applyFont="1">
      <alignment/>
      <protection/>
    </xf>
    <xf numFmtId="0" fontId="6" fillId="0" borderId="14" xfId="67" applyFont="1" applyBorder="1">
      <alignment/>
      <protection/>
    </xf>
    <xf numFmtId="3" fontId="6" fillId="0" borderId="14" xfId="67" applyNumberFormat="1" applyFont="1" applyBorder="1">
      <alignment/>
      <protection/>
    </xf>
    <xf numFmtId="0" fontId="4" fillId="0" borderId="25" xfId="0" applyFont="1" applyBorder="1" applyAlignment="1">
      <alignment horizontal="distributed" vertical="center"/>
    </xf>
    <xf numFmtId="49" fontId="4" fillId="0" borderId="20" xfId="0" applyNumberFormat="1" applyFont="1" applyBorder="1" applyAlignment="1">
      <alignment horizontal="distributed" vertical="center"/>
    </xf>
    <xf numFmtId="49" fontId="4" fillId="0" borderId="18" xfId="0" applyNumberFormat="1" applyFont="1" applyFill="1" applyBorder="1" applyAlignment="1">
      <alignment horizontal="left" vertical="center"/>
    </xf>
    <xf numFmtId="49" fontId="4" fillId="0" borderId="18" xfId="0" applyNumberFormat="1" applyFont="1" applyBorder="1" applyAlignment="1">
      <alignment horizontal="left" vertical="center"/>
    </xf>
    <xf numFmtId="0" fontId="4" fillId="0" borderId="12" xfId="0" applyFont="1" applyBorder="1" applyAlignment="1">
      <alignment horizontal="distributed" vertical="center"/>
    </xf>
    <xf numFmtId="0" fontId="6" fillId="0" borderId="0" xfId="68" applyFont="1">
      <alignment vertical="center"/>
      <protection/>
    </xf>
    <xf numFmtId="0" fontId="6" fillId="0" borderId="0" xfId="68" applyFont="1" applyBorder="1">
      <alignment vertical="center"/>
      <protection/>
    </xf>
    <xf numFmtId="0" fontId="69" fillId="0" borderId="0" xfId="68" applyFont="1">
      <alignment vertical="center"/>
      <protection/>
    </xf>
    <xf numFmtId="49" fontId="6" fillId="0" borderId="0" xfId="0" applyNumberFormat="1" applyFont="1" applyBorder="1" applyAlignment="1">
      <alignment horizontal="center" vertical="center"/>
    </xf>
    <xf numFmtId="0" fontId="4" fillId="0" borderId="33" xfId="67" applyFont="1" applyBorder="1" applyAlignment="1">
      <alignment horizontal="distributed" vertical="center"/>
      <protection/>
    </xf>
    <xf numFmtId="0" fontId="4" fillId="0" borderId="29" xfId="67" applyFont="1" applyBorder="1" applyAlignment="1">
      <alignment horizontal="distributed" vertical="center"/>
      <protection/>
    </xf>
    <xf numFmtId="0" fontId="23" fillId="0" borderId="14" xfId="67" applyFont="1" applyBorder="1">
      <alignment/>
      <protection/>
    </xf>
    <xf numFmtId="0" fontId="23" fillId="0" borderId="18" xfId="67" applyFont="1" applyBorder="1" applyAlignment="1">
      <alignment horizontal="right" vertical="center"/>
      <protection/>
    </xf>
    <xf numFmtId="0" fontId="23" fillId="0" borderId="33" xfId="67" applyFont="1" applyBorder="1" applyAlignment="1">
      <alignment horizontal="distributed" vertical="center"/>
      <protection/>
    </xf>
    <xf numFmtId="0" fontId="23" fillId="0" borderId="27" xfId="67" applyFont="1" applyBorder="1" applyAlignment="1">
      <alignment/>
      <protection/>
    </xf>
    <xf numFmtId="0" fontId="23" fillId="0" borderId="27" xfId="67" applyFont="1" applyBorder="1" applyAlignment="1">
      <alignment vertical="center"/>
      <protection/>
    </xf>
    <xf numFmtId="0" fontId="23" fillId="0" borderId="11" xfId="67" applyFont="1" applyBorder="1" applyAlignment="1">
      <alignment horizontal="distributed" vertical="center"/>
      <protection/>
    </xf>
    <xf numFmtId="0" fontId="23" fillId="0" borderId="29" xfId="67" applyFont="1" applyBorder="1" applyAlignment="1">
      <alignment horizontal="distributed" vertical="center"/>
      <protection/>
    </xf>
    <xf numFmtId="49" fontId="23" fillId="0" borderId="18" xfId="67" applyNumberFormat="1" applyFont="1" applyFill="1" applyBorder="1" applyAlignment="1">
      <alignment horizontal="left"/>
      <protection/>
    </xf>
    <xf numFmtId="0" fontId="23" fillId="0" borderId="18" xfId="67" applyFont="1" applyBorder="1" applyAlignment="1">
      <alignment/>
      <protection/>
    </xf>
    <xf numFmtId="0" fontId="23" fillId="0" borderId="0" xfId="67" applyFont="1">
      <alignment/>
      <protection/>
    </xf>
    <xf numFmtId="0" fontId="23" fillId="0" borderId="0" xfId="67" applyFont="1" applyAlignment="1">
      <alignment horizontal="right" vertical="center"/>
      <protection/>
    </xf>
    <xf numFmtId="176" fontId="6" fillId="0" borderId="14" xfId="0" applyNumberFormat="1" applyFont="1" applyBorder="1" applyAlignment="1">
      <alignment/>
    </xf>
    <xf numFmtId="38" fontId="6" fillId="0" borderId="14" xfId="0" applyNumberFormat="1" applyFont="1" applyBorder="1" applyAlignment="1">
      <alignment/>
    </xf>
    <xf numFmtId="38" fontId="6" fillId="0" borderId="0" xfId="0" applyNumberFormat="1" applyFont="1" applyAlignment="1">
      <alignment/>
    </xf>
    <xf numFmtId="196" fontId="6" fillId="0" borderId="14" xfId="0" applyNumberFormat="1" applyFont="1" applyBorder="1" applyAlignment="1">
      <alignment/>
    </xf>
    <xf numFmtId="190" fontId="4" fillId="0" borderId="14" xfId="0" applyNumberFormat="1" applyFont="1" applyBorder="1" applyAlignment="1">
      <alignment horizontal="right" vertical="center"/>
    </xf>
    <xf numFmtId="0" fontId="7" fillId="0" borderId="35" xfId="68" applyFont="1" applyBorder="1" applyAlignment="1">
      <alignment horizontal="distributed" vertical="center"/>
      <protection/>
    </xf>
    <xf numFmtId="38" fontId="6" fillId="0" borderId="23" xfId="53" applyFont="1" applyBorder="1" applyAlignment="1">
      <alignment vertical="center"/>
    </xf>
    <xf numFmtId="38" fontId="6" fillId="0" borderId="14" xfId="53" applyFont="1" applyBorder="1" applyAlignment="1">
      <alignment horizontal="right" vertical="center"/>
    </xf>
    <xf numFmtId="186" fontId="4" fillId="0" borderId="36" xfId="68" applyNumberFormat="1" applyFont="1" applyBorder="1" applyAlignment="1">
      <alignment horizontal="right" vertical="center"/>
      <protection/>
    </xf>
    <xf numFmtId="0" fontId="4" fillId="0" borderId="28" xfId="67" applyFont="1" applyBorder="1" applyAlignment="1">
      <alignment horizontal="right" vertical="center"/>
      <protection/>
    </xf>
    <xf numFmtId="0" fontId="7" fillId="0" borderId="19" xfId="67" applyFont="1" applyBorder="1" applyAlignment="1">
      <alignment horizontal="distributed" vertical="center"/>
      <protection/>
    </xf>
    <xf numFmtId="193" fontId="4" fillId="0" borderId="0" xfId="68" applyNumberFormat="1" applyFont="1" applyBorder="1" applyAlignment="1">
      <alignment vertical="center"/>
      <protection/>
    </xf>
    <xf numFmtId="0" fontId="4" fillId="0" borderId="22" xfId="0" applyFont="1" applyBorder="1" applyAlignment="1">
      <alignment horizontal="right" vertical="center"/>
    </xf>
    <xf numFmtId="0" fontId="6" fillId="0" borderId="22" xfId="0" applyFont="1" applyBorder="1" applyAlignment="1">
      <alignment horizontal="right"/>
    </xf>
    <xf numFmtId="0" fontId="6" fillId="0" borderId="0" xfId="0" applyFont="1" applyBorder="1" applyAlignment="1">
      <alignment horizontal="right"/>
    </xf>
    <xf numFmtId="0" fontId="6" fillId="0" borderId="0" xfId="0" applyFont="1" applyBorder="1" applyAlignment="1">
      <alignment horizontal="right" vertical="center"/>
    </xf>
    <xf numFmtId="0" fontId="6" fillId="0" borderId="22" xfId="0" applyFont="1" applyBorder="1" applyAlignment="1">
      <alignment horizontal="right" vertical="center"/>
    </xf>
    <xf numFmtId="0" fontId="6" fillId="0" borderId="23" xfId="0" applyFont="1" applyBorder="1" applyAlignment="1">
      <alignment horizontal="right" vertical="center"/>
    </xf>
    <xf numFmtId="0" fontId="6" fillId="0" borderId="22" xfId="73" applyFont="1" applyBorder="1" applyAlignment="1">
      <alignment horizontal="right" vertical="center"/>
      <protection/>
    </xf>
    <xf numFmtId="0" fontId="6" fillId="0" borderId="0" xfId="73" applyFont="1" applyBorder="1" applyAlignment="1">
      <alignment horizontal="right" vertical="center"/>
      <protection/>
    </xf>
    <xf numFmtId="0" fontId="6" fillId="0" borderId="0" xfId="74" applyFont="1" applyBorder="1" applyAlignment="1">
      <alignment horizontal="right" vertical="center"/>
      <protection/>
    </xf>
    <xf numFmtId="0" fontId="6" fillId="0" borderId="22" xfId="71" applyNumberFormat="1" applyFont="1" applyBorder="1" applyAlignment="1">
      <alignment horizontal="right" vertical="center"/>
      <protection/>
    </xf>
    <xf numFmtId="0" fontId="6" fillId="0" borderId="0" xfId="71" applyFont="1" applyBorder="1" applyAlignment="1">
      <alignment horizontal="right" vertical="center"/>
      <protection/>
    </xf>
    <xf numFmtId="0" fontId="6" fillId="0" borderId="0" xfId="72" applyFont="1" applyBorder="1" applyAlignment="1">
      <alignment horizontal="right" vertical="center"/>
      <protection/>
    </xf>
    <xf numFmtId="0" fontId="6" fillId="0" borderId="0" xfId="71" applyFont="1" applyBorder="1" applyAlignment="1" quotePrefix="1">
      <alignment horizontal="right" vertical="center"/>
      <protection/>
    </xf>
    <xf numFmtId="0" fontId="6" fillId="0" borderId="22" xfId="71" applyFont="1" applyBorder="1" applyAlignment="1">
      <alignment horizontal="right" vertical="center"/>
      <protection/>
    </xf>
    <xf numFmtId="0" fontId="6" fillId="0" borderId="23" xfId="71" applyNumberFormat="1" applyFont="1" applyBorder="1" applyAlignment="1">
      <alignment horizontal="right" vertical="center"/>
      <protection/>
    </xf>
    <xf numFmtId="0" fontId="6" fillId="0" borderId="14" xfId="71" applyFont="1" applyBorder="1" applyAlignment="1">
      <alignment horizontal="right" vertical="center"/>
      <protection/>
    </xf>
    <xf numFmtId="0" fontId="6" fillId="0" borderId="14" xfId="72" applyFont="1" applyBorder="1" applyAlignment="1">
      <alignment horizontal="right" vertical="center"/>
      <protection/>
    </xf>
    <xf numFmtId="0" fontId="70" fillId="0" borderId="22" xfId="0" applyFont="1" applyBorder="1" applyAlignment="1">
      <alignment horizontal="right" vertical="center"/>
    </xf>
    <xf numFmtId="0" fontId="70" fillId="0" borderId="0" xfId="0" applyFont="1" applyBorder="1" applyAlignment="1">
      <alignment horizontal="right" vertical="center"/>
    </xf>
    <xf numFmtId="0" fontId="70" fillId="0" borderId="0" xfId="0" applyFont="1" applyBorder="1" applyAlignment="1" quotePrefix="1">
      <alignment horizontal="right" vertical="center"/>
    </xf>
    <xf numFmtId="0" fontId="70" fillId="0" borderId="23" xfId="0" applyFont="1" applyBorder="1" applyAlignment="1">
      <alignment horizontal="right" vertical="center"/>
    </xf>
    <xf numFmtId="0" fontId="70" fillId="0" borderId="14" xfId="0" applyFont="1" applyBorder="1" applyAlignment="1">
      <alignment horizontal="right" vertical="center"/>
    </xf>
    <xf numFmtId="0" fontId="0" fillId="0" borderId="0" xfId="0" applyAlignment="1">
      <alignment vertical="center" wrapText="1"/>
    </xf>
    <xf numFmtId="38" fontId="6" fillId="0" borderId="0" xfId="50" applyFont="1" applyAlignment="1">
      <alignment/>
    </xf>
    <xf numFmtId="38" fontId="6" fillId="0" borderId="0" xfId="50" applyFont="1" applyAlignment="1">
      <alignment horizontal="right" vertical="center"/>
    </xf>
    <xf numFmtId="38" fontId="6" fillId="0" borderId="14" xfId="50" applyFont="1" applyBorder="1" applyAlignment="1">
      <alignment horizontal="right" vertical="center"/>
    </xf>
    <xf numFmtId="38" fontId="6" fillId="0" borderId="22" xfId="52" applyFont="1" applyFill="1" applyBorder="1" applyAlignment="1">
      <alignment horizontal="right" vertical="center"/>
    </xf>
    <xf numFmtId="38" fontId="6" fillId="0" borderId="0" xfId="52" applyFont="1" applyFill="1" applyBorder="1" applyAlignment="1">
      <alignment horizontal="right" vertical="center"/>
    </xf>
    <xf numFmtId="38" fontId="6" fillId="0" borderId="0" xfId="52" applyFont="1" applyFill="1" applyBorder="1" applyAlignment="1">
      <alignment vertical="center"/>
    </xf>
    <xf numFmtId="38" fontId="6" fillId="0" borderId="0" xfId="52" applyNumberFormat="1" applyFont="1" applyFill="1" applyBorder="1" applyAlignment="1">
      <alignment vertical="center"/>
    </xf>
    <xf numFmtId="40" fontId="6" fillId="0" borderId="0" xfId="52" applyNumberFormat="1" applyFont="1" applyFill="1" applyBorder="1" applyAlignment="1">
      <alignment horizontal="right" vertical="center"/>
    </xf>
    <xf numFmtId="0" fontId="27" fillId="0" borderId="0" xfId="0" applyFont="1" applyAlignment="1">
      <alignment/>
    </xf>
    <xf numFmtId="0" fontId="7" fillId="0" borderId="0" xfId="0" applyFont="1" applyFill="1" applyAlignment="1">
      <alignment horizontal="center" vertical="center"/>
    </xf>
    <xf numFmtId="0" fontId="14" fillId="0" borderId="0" xfId="0" applyFont="1" applyFill="1" applyAlignment="1">
      <alignment horizontal="center" vertical="center"/>
    </xf>
    <xf numFmtId="0" fontId="0" fillId="0" borderId="0" xfId="0" applyAlignment="1">
      <alignment horizontal="center" vertical="center"/>
    </xf>
    <xf numFmtId="0" fontId="9" fillId="0" borderId="0" xfId="0" applyFont="1" applyFill="1" applyAlignment="1">
      <alignment vertical="center"/>
    </xf>
    <xf numFmtId="0" fontId="71" fillId="0" borderId="0" xfId="44" applyNumberFormat="1" applyFont="1" applyFill="1" applyAlignment="1" applyProtection="1">
      <alignment vertical="center"/>
      <protection/>
    </xf>
    <xf numFmtId="0" fontId="71" fillId="0" borderId="0" xfId="44" applyNumberFormat="1" applyFont="1" applyFill="1" applyBorder="1" applyAlignment="1" applyProtection="1">
      <alignment vertical="center"/>
      <protection/>
    </xf>
    <xf numFmtId="0" fontId="2" fillId="0" borderId="0" xfId="0" applyNumberFormat="1" applyFont="1" applyFill="1" applyAlignment="1">
      <alignment horizontal="center" vertical="center"/>
    </xf>
    <xf numFmtId="0" fontId="2" fillId="0" borderId="0" xfId="0" applyFont="1" applyAlignment="1">
      <alignment horizontal="center"/>
    </xf>
    <xf numFmtId="0" fontId="4" fillId="0" borderId="14" xfId="0" applyFont="1" applyBorder="1" applyAlignment="1">
      <alignment horizontal="left" vertical="center"/>
    </xf>
    <xf numFmtId="0" fontId="4" fillId="0" borderId="14" xfId="0" applyFont="1" applyBorder="1" applyAlignment="1">
      <alignment horizontal="right" vertical="center"/>
    </xf>
    <xf numFmtId="0" fontId="4" fillId="0" borderId="14" xfId="0" applyFont="1" applyBorder="1" applyAlignment="1">
      <alignment vertical="center"/>
    </xf>
    <xf numFmtId="49" fontId="4" fillId="0" borderId="18" xfId="0" applyNumberFormat="1" applyFont="1" applyBorder="1" applyAlignment="1">
      <alignment horizontal="distributed" vertical="center"/>
    </xf>
    <xf numFmtId="49" fontId="4" fillId="0" borderId="26" xfId="0" applyNumberFormat="1" applyFont="1" applyBorder="1" applyAlignment="1">
      <alignment horizontal="distributed" vertical="center"/>
    </xf>
    <xf numFmtId="49" fontId="4" fillId="0" borderId="27" xfId="0" applyNumberFormat="1" applyFont="1" applyBorder="1" applyAlignment="1">
      <alignment horizontal="distributed" vertical="center"/>
    </xf>
    <xf numFmtId="49" fontId="4" fillId="0" borderId="11" xfId="0" applyNumberFormat="1" applyFont="1" applyBorder="1" applyAlignment="1">
      <alignment horizontal="distributed" vertical="center"/>
    </xf>
    <xf numFmtId="49" fontId="4" fillId="0" borderId="17" xfId="0" applyNumberFormat="1" applyFont="1" applyBorder="1" applyAlignment="1">
      <alignment horizontal="distributed" vertical="distributed"/>
    </xf>
    <xf numFmtId="49" fontId="4" fillId="0" borderId="32" xfId="0" applyNumberFormat="1" applyFont="1" applyBorder="1" applyAlignment="1">
      <alignment horizontal="distributed" vertical="distributed"/>
    </xf>
    <xf numFmtId="49" fontId="4" fillId="0" borderId="33" xfId="0" applyNumberFormat="1" applyFont="1" applyBorder="1" applyAlignment="1">
      <alignment horizontal="distributed" vertical="distributed"/>
    </xf>
    <xf numFmtId="0" fontId="4" fillId="0" borderId="29" xfId="0" applyFont="1" applyBorder="1" applyAlignment="1">
      <alignment horizontal="distributed" vertical="distributed"/>
    </xf>
    <xf numFmtId="49" fontId="4" fillId="0" borderId="18" xfId="0" applyNumberFormat="1" applyFont="1" applyBorder="1" applyAlignment="1">
      <alignment horizontal="distributed" vertical="distributed"/>
    </xf>
    <xf numFmtId="0" fontId="4" fillId="0" borderId="27" xfId="0" applyFont="1" applyBorder="1" applyAlignment="1">
      <alignment horizontal="distributed" vertical="distributed"/>
    </xf>
    <xf numFmtId="49" fontId="4" fillId="0" borderId="14" xfId="0" applyNumberFormat="1" applyFont="1" applyBorder="1" applyAlignment="1">
      <alignment/>
    </xf>
    <xf numFmtId="49" fontId="4" fillId="0" borderId="19" xfId="0" applyNumberFormat="1" applyFont="1" applyBorder="1" applyAlignment="1">
      <alignment horizontal="distributed" vertical="center"/>
    </xf>
    <xf numFmtId="49" fontId="4" fillId="0" borderId="32" xfId="0" applyNumberFormat="1" applyFont="1" applyBorder="1" applyAlignment="1">
      <alignment horizontal="distributed" vertical="center"/>
    </xf>
    <xf numFmtId="49" fontId="2" fillId="0" borderId="0" xfId="0" applyNumberFormat="1" applyFont="1" applyAlignment="1">
      <alignment horizontal="center"/>
    </xf>
    <xf numFmtId="0" fontId="4" fillId="0" borderId="0" xfId="0" applyFont="1" applyBorder="1" applyAlignment="1">
      <alignment horizontal="right" vertical="center"/>
    </xf>
    <xf numFmtId="49" fontId="4" fillId="0" borderId="0"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0" fontId="4" fillId="0" borderId="24" xfId="0" applyFont="1" applyBorder="1" applyAlignment="1">
      <alignment horizontal="distributed" vertical="center"/>
    </xf>
    <xf numFmtId="0" fontId="4" fillId="0" borderId="29" xfId="0" applyFont="1" applyBorder="1" applyAlignment="1">
      <alignment horizontal="distributed" vertical="center"/>
    </xf>
    <xf numFmtId="0" fontId="4" fillId="0" borderId="13" xfId="0" applyFont="1" applyBorder="1" applyAlignment="1">
      <alignment horizontal="distributed" vertical="center"/>
    </xf>
    <xf numFmtId="0" fontId="4" fillId="0" borderId="11" xfId="0" applyFont="1" applyBorder="1" applyAlignment="1">
      <alignment horizontal="distributed" vertical="center"/>
    </xf>
    <xf numFmtId="0" fontId="4" fillId="0" borderId="21" xfId="0" applyFont="1" applyFill="1" applyBorder="1" applyAlignment="1">
      <alignment horizontal="distributed" vertical="center"/>
    </xf>
    <xf numFmtId="0" fontId="4" fillId="0" borderId="25" xfId="0" applyFont="1" applyBorder="1" applyAlignment="1">
      <alignment horizontal="distributed" vertical="center"/>
    </xf>
    <xf numFmtId="0" fontId="4" fillId="0" borderId="27" xfId="0" applyFont="1" applyBorder="1" applyAlignment="1">
      <alignment horizontal="distributed" vertical="center"/>
    </xf>
    <xf numFmtId="38" fontId="4" fillId="0" borderId="0" xfId="50" applyFont="1" applyAlignment="1">
      <alignment vertical="center"/>
    </xf>
    <xf numFmtId="38" fontId="4" fillId="0" borderId="0" xfId="50" applyFont="1" applyAlignment="1">
      <alignment horizontal="right" vertical="center"/>
    </xf>
    <xf numFmtId="38" fontId="6" fillId="0" borderId="0" xfId="50" applyFont="1" applyAlignment="1">
      <alignment horizontal="right"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11" xfId="0" applyFont="1" applyBorder="1" applyAlignment="1">
      <alignment horizontal="distributed" vertical="center"/>
    </xf>
    <xf numFmtId="0" fontId="4" fillId="0" borderId="25" xfId="0" applyFont="1" applyBorder="1" applyAlignment="1">
      <alignment horizontal="distributed" vertical="center"/>
    </xf>
    <xf numFmtId="0" fontId="4" fillId="0" borderId="27" xfId="0" applyFont="1" applyBorder="1" applyAlignment="1">
      <alignment horizontal="distributed" vertical="center"/>
    </xf>
    <xf numFmtId="0" fontId="4" fillId="0" borderId="18" xfId="0" applyFont="1" applyBorder="1" applyAlignment="1">
      <alignment horizontal="left" vertical="center" wrapText="1"/>
    </xf>
    <xf numFmtId="0" fontId="4" fillId="0" borderId="0" xfId="0" applyFont="1" applyAlignment="1">
      <alignment horizontal="left" vertical="center"/>
    </xf>
    <xf numFmtId="0" fontId="4" fillId="0" borderId="17" xfId="0" applyFont="1" applyBorder="1" applyAlignment="1">
      <alignment horizontal="distributed" vertical="center"/>
    </xf>
    <xf numFmtId="0" fontId="4" fillId="0" borderId="32" xfId="0" applyFont="1" applyBorder="1" applyAlignment="1">
      <alignment horizontal="distributed" vertical="center"/>
    </xf>
    <xf numFmtId="0" fontId="4" fillId="0" borderId="24" xfId="0" applyFont="1" applyBorder="1" applyAlignment="1">
      <alignment horizontal="center" vertical="center"/>
    </xf>
    <xf numFmtId="0" fontId="4" fillId="0" borderId="29" xfId="0" applyFont="1" applyBorder="1" applyAlignment="1">
      <alignment horizontal="center" vertical="center"/>
    </xf>
    <xf numFmtId="38" fontId="4" fillId="0" borderId="0" xfId="50" applyFont="1" applyBorder="1" applyAlignment="1">
      <alignment horizontal="right" vertical="center"/>
    </xf>
    <xf numFmtId="3" fontId="6" fillId="0" borderId="14" xfId="0" applyNumberFormat="1" applyFont="1" applyBorder="1" applyAlignment="1">
      <alignment horizontal="right"/>
    </xf>
    <xf numFmtId="0" fontId="4" fillId="0" borderId="20" xfId="0" applyFont="1" applyBorder="1" applyAlignment="1">
      <alignment horizontal="distributed" vertical="center"/>
    </xf>
    <xf numFmtId="0" fontId="4" fillId="0" borderId="26" xfId="0" applyFont="1" applyBorder="1" applyAlignment="1">
      <alignment horizontal="distributed" vertical="center"/>
    </xf>
    <xf numFmtId="0" fontId="4" fillId="0" borderId="34" xfId="0" applyFont="1" applyBorder="1" applyAlignment="1">
      <alignment horizontal="distributed" vertical="center"/>
    </xf>
    <xf numFmtId="38" fontId="4" fillId="0" borderId="25" xfId="50" applyFont="1" applyBorder="1" applyAlignment="1">
      <alignment horizontal="right" vertical="center"/>
    </xf>
    <xf numFmtId="0" fontId="4" fillId="0" borderId="13" xfId="0" applyFont="1" applyBorder="1" applyAlignment="1">
      <alignment vertical="center"/>
    </xf>
    <xf numFmtId="49" fontId="4" fillId="0" borderId="0"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distributed" vertical="center"/>
    </xf>
    <xf numFmtId="0" fontId="4" fillId="0" borderId="15" xfId="0" applyFont="1" applyBorder="1" applyAlignment="1">
      <alignment vertical="center"/>
    </xf>
    <xf numFmtId="49" fontId="4" fillId="0" borderId="18" xfId="0" applyNumberFormat="1" applyFont="1" applyBorder="1" applyAlignment="1">
      <alignment horizontal="right" vertical="center"/>
    </xf>
    <xf numFmtId="49" fontId="4" fillId="0" borderId="0" xfId="0" applyNumberFormat="1" applyFont="1" applyBorder="1" applyAlignment="1">
      <alignment horizontal="distributed" vertical="center" shrinkToFit="1"/>
    </xf>
    <xf numFmtId="0" fontId="4" fillId="0" borderId="13" xfId="0" applyFont="1" applyBorder="1" applyAlignment="1">
      <alignment horizontal="distributed" vertical="center" shrinkToFit="1"/>
    </xf>
    <xf numFmtId="38" fontId="4" fillId="0" borderId="22" xfId="50" applyFont="1" applyBorder="1" applyAlignment="1">
      <alignment horizontal="right" vertical="center"/>
    </xf>
    <xf numFmtId="38" fontId="6" fillId="0" borderId="0" xfId="0" applyNumberFormat="1" applyFont="1" applyAlignment="1">
      <alignment vertical="center"/>
    </xf>
    <xf numFmtId="49" fontId="4" fillId="0" borderId="33" xfId="0" applyNumberFormat="1" applyFont="1" applyBorder="1" applyAlignment="1">
      <alignment horizontal="distributed" vertical="center"/>
    </xf>
    <xf numFmtId="49" fontId="4" fillId="0" borderId="29" xfId="0" applyNumberFormat="1" applyFont="1" applyBorder="1" applyAlignment="1">
      <alignment horizontal="distributed" vertical="center"/>
    </xf>
    <xf numFmtId="49" fontId="4" fillId="0" borderId="20" xfId="0" applyNumberFormat="1" applyFont="1" applyBorder="1" applyAlignment="1">
      <alignment horizontal="distributed" vertical="center"/>
    </xf>
    <xf numFmtId="49" fontId="4" fillId="0" borderId="34" xfId="0" applyNumberFormat="1" applyFont="1" applyBorder="1" applyAlignment="1">
      <alignment horizontal="distributed" vertical="center"/>
    </xf>
    <xf numFmtId="49" fontId="4" fillId="0" borderId="27" xfId="0" applyNumberFormat="1" applyFont="1" applyBorder="1" applyAlignment="1">
      <alignment vertical="center"/>
    </xf>
    <xf numFmtId="49" fontId="4" fillId="0" borderId="11" xfId="0" applyNumberFormat="1" applyFont="1" applyBorder="1" applyAlignment="1">
      <alignment vertical="center"/>
    </xf>
    <xf numFmtId="49" fontId="6" fillId="0" borderId="20" xfId="0" applyNumberFormat="1" applyFont="1" applyBorder="1" applyAlignment="1">
      <alignment horizontal="distributed" vertical="center"/>
    </xf>
    <xf numFmtId="49" fontId="6" fillId="0" borderId="34" xfId="0" applyNumberFormat="1" applyFont="1" applyBorder="1" applyAlignment="1">
      <alignment horizontal="distributed" vertical="center"/>
    </xf>
    <xf numFmtId="49" fontId="4" fillId="0" borderId="13"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22" xfId="67" applyFont="1" applyFill="1" applyBorder="1" applyAlignment="1">
      <alignment horizontal="distributed" vertical="center"/>
      <protection/>
    </xf>
    <xf numFmtId="0" fontId="4" fillId="0" borderId="13" xfId="67" applyFont="1" applyFill="1" applyBorder="1" applyAlignment="1">
      <alignment horizontal="distributed" vertical="center"/>
      <protection/>
    </xf>
    <xf numFmtId="0" fontId="4" fillId="0" borderId="23" xfId="67" applyFont="1" applyFill="1" applyBorder="1" applyAlignment="1">
      <alignment horizontal="distributed" vertical="center"/>
      <protection/>
    </xf>
    <xf numFmtId="0" fontId="4" fillId="0" borderId="15" xfId="67" applyFont="1" applyFill="1" applyBorder="1" applyAlignment="1">
      <alignment horizontal="distributed" vertical="center"/>
      <protection/>
    </xf>
    <xf numFmtId="0" fontId="6" fillId="0" borderId="27" xfId="67" applyFont="1" applyFill="1" applyBorder="1" applyAlignment="1">
      <alignment horizontal="distributed" vertical="center"/>
      <protection/>
    </xf>
    <xf numFmtId="0" fontId="6" fillId="0" borderId="11" xfId="67" applyFont="1" applyFill="1" applyBorder="1" applyAlignment="1">
      <alignment horizontal="distributed" vertical="center"/>
      <protection/>
    </xf>
    <xf numFmtId="0" fontId="2" fillId="0" borderId="0" xfId="67" applyFont="1" applyFill="1" applyAlignment="1">
      <alignment horizontal="center"/>
      <protection/>
    </xf>
    <xf numFmtId="0" fontId="4" fillId="0" borderId="18" xfId="67" applyFont="1" applyFill="1" applyBorder="1" applyAlignment="1">
      <alignment horizontal="distributed" vertical="center"/>
      <protection/>
    </xf>
    <xf numFmtId="0" fontId="4" fillId="0" borderId="26" xfId="67" applyFont="1" applyFill="1" applyBorder="1" applyAlignment="1">
      <alignment horizontal="distributed" vertical="center"/>
      <protection/>
    </xf>
    <xf numFmtId="0" fontId="4" fillId="0" borderId="27" xfId="67" applyFont="1" applyFill="1" applyBorder="1" applyAlignment="1">
      <alignment horizontal="distributed" vertical="center"/>
      <protection/>
    </xf>
    <xf numFmtId="0" fontId="4" fillId="0" borderId="11" xfId="67" applyFont="1" applyFill="1" applyBorder="1" applyAlignment="1">
      <alignment horizontal="distributed" vertical="center"/>
      <protection/>
    </xf>
    <xf numFmtId="0" fontId="4" fillId="0" borderId="33" xfId="67" applyFont="1" applyFill="1" applyBorder="1" applyAlignment="1">
      <alignment horizontal="distributed" vertical="center"/>
      <protection/>
    </xf>
    <xf numFmtId="0" fontId="4" fillId="0" borderId="29" xfId="67" applyFont="1" applyFill="1" applyBorder="1" applyAlignment="1">
      <alignment horizontal="distributed" vertical="center"/>
      <protection/>
    </xf>
    <xf numFmtId="0" fontId="4" fillId="0" borderId="19" xfId="67" applyFont="1" applyBorder="1" applyAlignment="1">
      <alignment horizontal="distributed" vertical="center"/>
      <protection/>
    </xf>
    <xf numFmtId="0" fontId="4" fillId="0" borderId="32" xfId="67" applyFont="1" applyBorder="1" applyAlignment="1">
      <alignment horizontal="distributed" vertical="center"/>
      <protection/>
    </xf>
    <xf numFmtId="0" fontId="4" fillId="0" borderId="12" xfId="67" applyFont="1" applyFill="1" applyBorder="1" applyAlignment="1">
      <alignment horizontal="center" vertical="distributed" textRotation="255"/>
      <protection/>
    </xf>
    <xf numFmtId="0" fontId="4" fillId="0" borderId="13" xfId="67" applyFont="1" applyFill="1" applyBorder="1" applyAlignment="1">
      <alignment horizontal="center" vertical="distributed" textRotation="255"/>
      <protection/>
    </xf>
    <xf numFmtId="0" fontId="4" fillId="0" borderId="21" xfId="67" applyFont="1" applyFill="1" applyBorder="1" applyAlignment="1">
      <alignment vertical="distributed" textRotation="255"/>
      <protection/>
    </xf>
    <xf numFmtId="0" fontId="4" fillId="0" borderId="24" xfId="67" applyFont="1" applyFill="1" applyBorder="1" applyAlignment="1">
      <alignment vertical="distributed" textRotation="255"/>
      <protection/>
    </xf>
    <xf numFmtId="0" fontId="4" fillId="0" borderId="29" xfId="67" applyFont="1" applyFill="1" applyBorder="1" applyAlignment="1">
      <alignment vertical="distributed" textRotation="255"/>
      <protection/>
    </xf>
    <xf numFmtId="0" fontId="4" fillId="0" borderId="28" xfId="67" applyFont="1" applyFill="1" applyBorder="1" applyAlignment="1">
      <alignment horizontal="distributed" vertical="center"/>
      <protection/>
    </xf>
    <xf numFmtId="0" fontId="4" fillId="0" borderId="12" xfId="67" applyFont="1" applyFill="1" applyBorder="1" applyAlignment="1">
      <alignment horizontal="distributed" vertical="center"/>
      <protection/>
    </xf>
    <xf numFmtId="0" fontId="4" fillId="0" borderId="34" xfId="67" applyFont="1" applyFill="1" applyBorder="1" applyAlignment="1">
      <alignment horizontal="distributed" vertical="center"/>
      <protection/>
    </xf>
    <xf numFmtId="0" fontId="9" fillId="0" borderId="12" xfId="67" applyFont="1" applyFill="1" applyBorder="1" applyAlignment="1">
      <alignment horizontal="center" vertical="distributed" textRotation="255"/>
      <protection/>
    </xf>
    <xf numFmtId="0" fontId="9" fillId="0" borderId="13" xfId="67" applyFont="1" applyFill="1" applyBorder="1" applyAlignment="1">
      <alignment horizontal="center" vertical="distributed" textRotation="255"/>
      <protection/>
    </xf>
    <xf numFmtId="0" fontId="9" fillId="0" borderId="15" xfId="67" applyFont="1" applyFill="1" applyBorder="1" applyAlignment="1">
      <alignment horizontal="center" vertical="distributed" textRotation="255"/>
      <protection/>
    </xf>
    <xf numFmtId="0" fontId="4" fillId="0" borderId="35" xfId="67" applyFont="1" applyFill="1" applyBorder="1" applyAlignment="1">
      <alignment horizontal="distributed" vertical="center"/>
      <protection/>
    </xf>
    <xf numFmtId="0" fontId="4" fillId="0" borderId="37" xfId="67" applyFont="1" applyFill="1" applyBorder="1" applyAlignment="1">
      <alignment horizontal="distributed" vertical="center"/>
      <protection/>
    </xf>
    <xf numFmtId="0" fontId="4" fillId="0" borderId="0" xfId="70" applyFont="1" applyBorder="1" applyAlignment="1">
      <alignment vertical="center"/>
      <protection/>
    </xf>
    <xf numFmtId="0" fontId="59" fillId="0" borderId="0" xfId="70" applyAlignment="1">
      <alignment vertical="center"/>
      <protection/>
    </xf>
    <xf numFmtId="0" fontId="4" fillId="0" borderId="0" xfId="70" applyFont="1" applyAlignment="1">
      <alignment/>
      <protection/>
    </xf>
    <xf numFmtId="0" fontId="59" fillId="0" borderId="0" xfId="70" applyAlignment="1">
      <alignment/>
      <protection/>
    </xf>
    <xf numFmtId="0" fontId="4" fillId="0" borderId="0" xfId="67" applyFont="1" applyBorder="1" applyAlignment="1">
      <alignment horizontal="right" vertical="distributed" textRotation="255"/>
      <protection/>
    </xf>
    <xf numFmtId="0" fontId="4" fillId="0" borderId="0" xfId="67" applyFont="1" applyAlignment="1">
      <alignment horizontal="right" vertical="distributed" textRotation="255"/>
      <protection/>
    </xf>
    <xf numFmtId="0" fontId="4" fillId="0" borderId="14" xfId="67" applyFont="1" applyBorder="1" applyAlignment="1">
      <alignment horizontal="right" vertical="distributed" textRotation="255"/>
      <protection/>
    </xf>
    <xf numFmtId="0" fontId="4" fillId="0" borderId="13" xfId="67" applyFont="1" applyBorder="1" applyAlignment="1">
      <alignment horizontal="left" vertical="distributed" textRotation="255"/>
      <protection/>
    </xf>
    <xf numFmtId="0" fontId="4" fillId="0" borderId="15" xfId="67" applyFont="1" applyBorder="1" applyAlignment="1">
      <alignment horizontal="left" vertical="distributed" textRotation="255"/>
      <protection/>
    </xf>
    <xf numFmtId="0" fontId="4" fillId="0" borderId="28" xfId="67" applyFont="1" applyBorder="1" applyAlignment="1">
      <alignment horizontal="right" vertical="center"/>
      <protection/>
    </xf>
    <xf numFmtId="0" fontId="4" fillId="0" borderId="12" xfId="67" applyFont="1" applyBorder="1" applyAlignment="1">
      <alignment horizontal="right" vertical="center"/>
      <protection/>
    </xf>
    <xf numFmtId="0" fontId="6" fillId="0" borderId="22" xfId="67" applyFont="1" applyBorder="1" applyAlignment="1">
      <alignment horizontal="center" vertical="center"/>
      <protection/>
    </xf>
    <xf numFmtId="0" fontId="6" fillId="0" borderId="13" xfId="67" applyFont="1" applyBorder="1" applyAlignment="1">
      <alignment horizontal="center" vertical="center"/>
      <protection/>
    </xf>
    <xf numFmtId="0" fontId="4" fillId="0" borderId="22" xfId="67" applyFont="1" applyBorder="1" applyAlignment="1">
      <alignment horizontal="distributed" vertical="center"/>
      <protection/>
    </xf>
    <xf numFmtId="0" fontId="4" fillId="0" borderId="13" xfId="67" applyFont="1" applyBorder="1" applyAlignment="1">
      <alignment horizontal="distributed" vertical="center"/>
      <protection/>
    </xf>
    <xf numFmtId="0" fontId="4" fillId="0" borderId="23" xfId="67" applyFont="1" applyBorder="1" applyAlignment="1">
      <alignment horizontal="distributed" vertical="center"/>
      <protection/>
    </xf>
    <xf numFmtId="0" fontId="4" fillId="0" borderId="15" xfId="67" applyFont="1" applyBorder="1" applyAlignment="1">
      <alignment horizontal="distributed" vertical="center"/>
      <protection/>
    </xf>
    <xf numFmtId="0" fontId="2" fillId="0" borderId="0" xfId="68" applyFont="1" applyAlignment="1">
      <alignment horizontal="center" vertical="center"/>
      <protection/>
    </xf>
    <xf numFmtId="49" fontId="4" fillId="0" borderId="18" xfId="68" applyNumberFormat="1" applyFont="1" applyBorder="1" applyAlignment="1">
      <alignment horizontal="distributed" vertical="center"/>
      <protection/>
    </xf>
    <xf numFmtId="49" fontId="4" fillId="0" borderId="26" xfId="68" applyNumberFormat="1" applyFont="1" applyBorder="1" applyAlignment="1">
      <alignment horizontal="distributed" vertical="center"/>
      <protection/>
    </xf>
    <xf numFmtId="49" fontId="4" fillId="0" borderId="27" xfId="68" applyNumberFormat="1" applyFont="1" applyBorder="1" applyAlignment="1">
      <alignment horizontal="distributed" vertical="center"/>
      <protection/>
    </xf>
    <xf numFmtId="49" fontId="4" fillId="0" borderId="11" xfId="68" applyNumberFormat="1" applyFont="1" applyBorder="1" applyAlignment="1">
      <alignment horizontal="distributed" vertical="center"/>
      <protection/>
    </xf>
    <xf numFmtId="0" fontId="4" fillId="0" borderId="20" xfId="68" applyFont="1" applyBorder="1" applyAlignment="1">
      <alignment horizontal="distributed" vertical="center"/>
      <protection/>
    </xf>
    <xf numFmtId="0" fontId="4" fillId="0" borderId="34" xfId="68" applyFont="1" applyBorder="1" applyAlignment="1">
      <alignment horizontal="distributed" vertical="center"/>
      <protection/>
    </xf>
    <xf numFmtId="0" fontId="4" fillId="0" borderId="33" xfId="68" applyFont="1" applyBorder="1" applyAlignment="1">
      <alignment horizontal="distributed" vertical="center"/>
      <protection/>
    </xf>
    <xf numFmtId="0" fontId="4" fillId="0" borderId="29" xfId="68" applyFont="1" applyBorder="1" applyAlignment="1">
      <alignment horizontal="distributed" vertical="center"/>
      <protection/>
    </xf>
    <xf numFmtId="0" fontId="4" fillId="0" borderId="33" xfId="68" applyFont="1" applyBorder="1" applyAlignment="1">
      <alignment horizontal="distributed" vertical="center" wrapText="1"/>
      <protection/>
    </xf>
    <xf numFmtId="181" fontId="4" fillId="0" borderId="18" xfId="0" applyNumberFormat="1" applyFont="1" applyBorder="1" applyAlignment="1">
      <alignment horizontal="right" vertical="center"/>
    </xf>
    <xf numFmtId="0" fontId="4" fillId="0" borderId="33" xfId="0" applyFont="1" applyBorder="1" applyAlignment="1">
      <alignment horizontal="distributed" vertical="center"/>
    </xf>
    <xf numFmtId="49" fontId="4" fillId="0" borderId="18" xfId="0" applyNumberFormat="1" applyFont="1" applyFill="1" applyBorder="1" applyAlignment="1">
      <alignment horizontal="left" vertical="center"/>
    </xf>
    <xf numFmtId="49" fontId="4" fillId="0" borderId="18" xfId="0" applyNumberFormat="1" applyFont="1" applyBorder="1" applyAlignment="1">
      <alignment horizontal="left" vertical="center"/>
    </xf>
    <xf numFmtId="49" fontId="4" fillId="0" borderId="14" xfId="0" applyNumberFormat="1" applyFont="1" applyBorder="1" applyAlignment="1">
      <alignment horizontal="right" vertical="center"/>
    </xf>
    <xf numFmtId="49" fontId="4" fillId="0" borderId="14" xfId="0" applyNumberFormat="1" applyFont="1" applyBorder="1" applyAlignment="1">
      <alignment vertical="center"/>
    </xf>
    <xf numFmtId="0" fontId="4" fillId="0" borderId="19" xfId="0" applyFont="1" applyFill="1" applyBorder="1" applyAlignment="1">
      <alignment horizontal="distributed" vertical="center"/>
    </xf>
    <xf numFmtId="0" fontId="4" fillId="0" borderId="17" xfId="0" applyFont="1" applyFill="1" applyBorder="1" applyAlignment="1">
      <alignment horizontal="distributed" vertical="center"/>
    </xf>
    <xf numFmtId="49" fontId="4" fillId="0" borderId="18" xfId="0" applyNumberFormat="1" applyFont="1" applyFill="1" applyBorder="1" applyAlignment="1">
      <alignment vertical="center"/>
    </xf>
    <xf numFmtId="0" fontId="4" fillId="0" borderId="18" xfId="0" applyFont="1" applyBorder="1" applyAlignment="1">
      <alignment vertical="center"/>
    </xf>
    <xf numFmtId="0" fontId="4" fillId="0" borderId="18" xfId="0" applyFont="1" applyBorder="1" applyAlignment="1">
      <alignment horizontal="right" vertical="center"/>
    </xf>
    <xf numFmtId="0" fontId="4" fillId="0" borderId="18" xfId="0" applyFont="1" applyBorder="1" applyAlignment="1">
      <alignment horizontal="center" vertical="center"/>
    </xf>
    <xf numFmtId="0" fontId="4" fillId="0" borderId="26" xfId="0" applyFont="1" applyBorder="1" applyAlignment="1">
      <alignment horizontal="center" vertical="center"/>
    </xf>
    <xf numFmtId="0" fontId="7" fillId="0" borderId="18" xfId="0" applyFont="1" applyBorder="1" applyAlignment="1">
      <alignment horizontal="distributed" vertical="center"/>
    </xf>
    <xf numFmtId="0" fontId="7" fillId="0" borderId="27" xfId="0" applyFont="1" applyBorder="1" applyAlignment="1">
      <alignment horizontal="distributed" vertical="center"/>
    </xf>
    <xf numFmtId="0" fontId="4" fillId="0" borderId="27" xfId="0" applyFont="1" applyBorder="1" applyAlignment="1">
      <alignment horizontal="left" vertical="center"/>
    </xf>
    <xf numFmtId="0" fontId="4" fillId="0" borderId="33" xfId="67" applyFont="1" applyBorder="1" applyAlignment="1">
      <alignment horizontal="distributed" vertical="center"/>
      <protection/>
    </xf>
    <xf numFmtId="0" fontId="4" fillId="0" borderId="29" xfId="67" applyFont="1" applyBorder="1" applyAlignment="1">
      <alignment horizontal="distributed" vertical="center"/>
      <protection/>
    </xf>
    <xf numFmtId="0" fontId="7" fillId="0" borderId="20" xfId="67" applyFont="1" applyBorder="1" applyAlignment="1">
      <alignment horizontal="distributed" vertical="center"/>
      <protection/>
    </xf>
    <xf numFmtId="0" fontId="7" fillId="0" borderId="34" xfId="67" applyFont="1" applyBorder="1" applyAlignment="1">
      <alignment horizontal="distributed" vertical="center"/>
      <protection/>
    </xf>
    <xf numFmtId="49" fontId="6" fillId="0" borderId="25" xfId="67" applyNumberFormat="1" applyFont="1" applyBorder="1" applyAlignment="1">
      <alignment horizontal="distributed" vertical="center"/>
      <protection/>
    </xf>
    <xf numFmtId="49" fontId="6" fillId="0" borderId="12" xfId="67" applyNumberFormat="1" applyFont="1" applyBorder="1" applyAlignment="1">
      <alignment horizontal="distributed" vertical="center"/>
      <protection/>
    </xf>
    <xf numFmtId="0" fontId="4" fillId="0" borderId="0" xfId="67" applyNumberFormat="1" applyFont="1" applyBorder="1" applyAlignment="1">
      <alignment horizontal="distributed" vertical="center"/>
      <protection/>
    </xf>
    <xf numFmtId="0" fontId="4" fillId="0" borderId="13" xfId="67" applyNumberFormat="1" applyFont="1" applyBorder="1" applyAlignment="1">
      <alignment horizontal="distributed" vertical="center"/>
      <protection/>
    </xf>
    <xf numFmtId="49" fontId="14" fillId="0" borderId="0" xfId="0" applyNumberFormat="1" applyFont="1" applyBorder="1" applyAlignment="1">
      <alignment horizontal="distributed" vertical="center" indent="1"/>
    </xf>
    <xf numFmtId="49" fontId="14" fillId="0" borderId="13" xfId="0" applyNumberFormat="1" applyFont="1" applyBorder="1" applyAlignment="1">
      <alignment horizontal="distributed" vertical="center" indent="1"/>
    </xf>
    <xf numFmtId="0" fontId="4" fillId="0" borderId="18" xfId="67" applyFont="1" applyBorder="1" applyAlignment="1">
      <alignment horizontal="center" vertical="center"/>
      <protection/>
    </xf>
    <xf numFmtId="49" fontId="4" fillId="0" borderId="33" xfId="67" applyNumberFormat="1" applyFont="1" applyBorder="1" applyAlignment="1">
      <alignment horizontal="distributed" vertical="center"/>
      <protection/>
    </xf>
    <xf numFmtId="0" fontId="4" fillId="0" borderId="0" xfId="67" applyFont="1" applyBorder="1" applyAlignment="1">
      <alignment horizontal="distributed" vertical="center"/>
      <protection/>
    </xf>
    <xf numFmtId="0" fontId="23" fillId="0" borderId="20" xfId="67" applyFont="1" applyBorder="1" applyAlignment="1">
      <alignment horizontal="distributed" vertical="center"/>
      <protection/>
    </xf>
    <xf numFmtId="0" fontId="23" fillId="0" borderId="34" xfId="67" applyFont="1" applyBorder="1" applyAlignment="1">
      <alignment horizontal="distributed" vertical="center"/>
      <protection/>
    </xf>
    <xf numFmtId="0" fontId="23" fillId="0" borderId="33" xfId="67" applyFont="1" applyBorder="1" applyAlignment="1">
      <alignment horizontal="distributed" vertical="center"/>
      <protection/>
    </xf>
    <xf numFmtId="0" fontId="23" fillId="0" borderId="29" xfId="67" applyFont="1" applyBorder="1" applyAlignment="1">
      <alignment horizontal="distributed" vertical="center"/>
      <protection/>
    </xf>
    <xf numFmtId="49" fontId="23" fillId="0" borderId="27" xfId="67" applyNumberFormat="1" applyFont="1" applyBorder="1" applyAlignment="1">
      <alignment horizontal="left" vertical="center" wrapText="1"/>
      <protection/>
    </xf>
    <xf numFmtId="0" fontId="23" fillId="0" borderId="27" xfId="67" applyFont="1" applyBorder="1" applyAlignment="1">
      <alignment horizontal="left" vertical="center"/>
      <protection/>
    </xf>
    <xf numFmtId="0" fontId="24" fillId="0" borderId="38" xfId="67" applyFont="1" applyBorder="1" applyAlignment="1">
      <alignment horizontal="distributed" vertical="center"/>
      <protection/>
    </xf>
    <xf numFmtId="0" fontId="24" fillId="0" borderId="37" xfId="67" applyFont="1" applyBorder="1" applyAlignment="1">
      <alignment horizontal="distributed" vertical="center"/>
      <protection/>
    </xf>
    <xf numFmtId="0" fontId="23" fillId="0" borderId="0" xfId="67" applyFont="1" applyBorder="1" applyAlignment="1">
      <alignment horizontal="center" vertical="distributed" textRotation="255"/>
      <protection/>
    </xf>
    <xf numFmtId="0" fontId="23" fillId="0" borderId="13" xfId="67" applyFont="1" applyBorder="1" applyAlignment="1">
      <alignment horizontal="center" vertical="distributed" textRotation="255"/>
      <protection/>
    </xf>
    <xf numFmtId="0" fontId="23" fillId="0" borderId="22" xfId="67" applyFont="1" applyBorder="1" applyAlignment="1">
      <alignment horizontal="distributed" vertical="center"/>
      <protection/>
    </xf>
    <xf numFmtId="0" fontId="23" fillId="0" borderId="0" xfId="67" applyFont="1" applyBorder="1" applyAlignment="1">
      <alignment horizontal="distributed" vertical="center"/>
      <protection/>
    </xf>
    <xf numFmtId="0" fontId="23" fillId="0" borderId="13" xfId="67" applyFont="1" applyBorder="1" applyAlignment="1">
      <alignment horizontal="distributed" vertical="center"/>
      <protection/>
    </xf>
    <xf numFmtId="0" fontId="4" fillId="0" borderId="14" xfId="67" applyFont="1" applyBorder="1" applyAlignment="1">
      <alignment horizontal="distributed" vertical="center"/>
      <protection/>
    </xf>
    <xf numFmtId="0" fontId="2" fillId="0" borderId="0" xfId="67" applyFont="1" applyAlignment="1">
      <alignment horizontal="center"/>
      <protection/>
    </xf>
    <xf numFmtId="0" fontId="23" fillId="0" borderId="14" xfId="67" applyFont="1" applyBorder="1" applyAlignment="1">
      <alignment horizontal="center" vertical="center"/>
      <protection/>
    </xf>
    <xf numFmtId="0" fontId="23" fillId="0" borderId="18" xfId="67" applyFont="1" applyBorder="1" applyAlignment="1">
      <alignment/>
      <protection/>
    </xf>
    <xf numFmtId="0" fontId="23" fillId="0" borderId="18" xfId="67" applyFont="1" applyBorder="1" applyAlignment="1">
      <alignment horizontal="center" vertical="center"/>
      <protection/>
    </xf>
    <xf numFmtId="0" fontId="23" fillId="0" borderId="26" xfId="67" applyFont="1" applyBorder="1" applyAlignment="1">
      <alignment horizontal="center" vertical="center"/>
      <protection/>
    </xf>
    <xf numFmtId="0" fontId="23" fillId="0" borderId="38" xfId="67" applyFont="1" applyBorder="1" applyAlignment="1">
      <alignment horizontal="distributed" vertical="center"/>
      <protection/>
    </xf>
    <xf numFmtId="0" fontId="23" fillId="0" borderId="37" xfId="67" applyFont="1" applyBorder="1" applyAlignment="1">
      <alignment horizontal="distributed" vertical="center"/>
      <protection/>
    </xf>
    <xf numFmtId="0" fontId="23" fillId="0" borderId="0" xfId="67" applyFont="1" applyBorder="1" applyAlignment="1">
      <alignment horizontal="center" vertical="top" textRotation="255" shrinkToFit="1"/>
      <protection/>
    </xf>
    <xf numFmtId="0" fontId="23" fillId="0" borderId="13" xfId="67" applyFont="1" applyBorder="1" applyAlignment="1">
      <alignment horizontal="center" vertical="top" textRotation="255" shrinkToFit="1"/>
      <protection/>
    </xf>
    <xf numFmtId="0" fontId="23" fillId="0" borderId="27" xfId="67" applyFont="1" applyBorder="1" applyAlignment="1">
      <alignment horizontal="center" vertical="top" textRotation="255" shrinkToFit="1"/>
      <protection/>
    </xf>
    <xf numFmtId="0" fontId="23" fillId="0" borderId="11" xfId="67" applyFont="1" applyBorder="1" applyAlignment="1">
      <alignment horizontal="center" vertical="top" textRotation="255" shrinkToFit="1"/>
      <protection/>
    </xf>
    <xf numFmtId="0" fontId="23" fillId="0" borderId="28" xfId="67" applyFont="1" applyBorder="1" applyAlignment="1">
      <alignment horizontal="distributed" vertical="center"/>
      <protection/>
    </xf>
    <xf numFmtId="0" fontId="23" fillId="0" borderId="25" xfId="67" applyFont="1" applyBorder="1" applyAlignment="1">
      <alignment horizontal="distributed" vertical="center"/>
      <protection/>
    </xf>
    <xf numFmtId="0" fontId="23" fillId="0" borderId="12" xfId="67" applyFont="1" applyBorder="1" applyAlignment="1">
      <alignment horizontal="distributed" vertical="center"/>
      <protection/>
    </xf>
    <xf numFmtId="0" fontId="23" fillId="0" borderId="27" xfId="67" applyFont="1" applyBorder="1" applyAlignment="1">
      <alignment horizontal="distributed" vertical="center"/>
      <protection/>
    </xf>
    <xf numFmtId="0" fontId="23" fillId="0" borderId="11" xfId="67" applyFont="1" applyBorder="1" applyAlignment="1">
      <alignment horizontal="distributed" vertical="center"/>
      <protection/>
    </xf>
    <xf numFmtId="0" fontId="23" fillId="0" borderId="0" xfId="0" applyFont="1" applyAlignment="1">
      <alignment horizontal="distributed" vertical="center"/>
    </xf>
    <xf numFmtId="0" fontId="23" fillId="0" borderId="13" xfId="0" applyFont="1" applyBorder="1" applyAlignment="1">
      <alignment horizontal="distributed" vertical="center"/>
    </xf>
    <xf numFmtId="0" fontId="23" fillId="0" borderId="25" xfId="67" applyFont="1" applyBorder="1" applyAlignment="1">
      <alignment horizontal="center" vertical="distributed" textRotation="255"/>
      <protection/>
    </xf>
    <xf numFmtId="0" fontId="23" fillId="0" borderId="12" xfId="67" applyFont="1" applyBorder="1" applyAlignment="1">
      <alignment horizontal="center" vertical="distributed" textRotation="255"/>
      <protection/>
    </xf>
    <xf numFmtId="0" fontId="23" fillId="0" borderId="27" xfId="67" applyFont="1" applyBorder="1" applyAlignment="1">
      <alignment horizontal="center" vertical="distributed" textRotation="255"/>
      <protection/>
    </xf>
    <xf numFmtId="0" fontId="23" fillId="0" borderId="11" xfId="67" applyFont="1" applyBorder="1" applyAlignment="1">
      <alignment horizontal="center" vertical="distributed" textRotation="255"/>
      <protection/>
    </xf>
    <xf numFmtId="0" fontId="23" fillId="0" borderId="25" xfId="0" applyFont="1" applyBorder="1" applyAlignment="1">
      <alignment horizontal="distributed" vertical="center"/>
    </xf>
    <xf numFmtId="0" fontId="23" fillId="0" borderId="12" xfId="0" applyFont="1" applyBorder="1" applyAlignment="1">
      <alignment horizontal="distributed" vertical="center"/>
    </xf>
    <xf numFmtId="0" fontId="25" fillId="0" borderId="22" xfId="67" applyFont="1" applyBorder="1" applyAlignment="1">
      <alignment horizontal="distributed" vertical="center"/>
      <protection/>
    </xf>
    <xf numFmtId="0" fontId="25" fillId="0" borderId="0" xfId="67" applyFont="1" applyBorder="1" applyAlignment="1">
      <alignment horizontal="distributed" vertical="center"/>
      <protection/>
    </xf>
    <xf numFmtId="0" fontId="25" fillId="0" borderId="13" xfId="67" applyFont="1" applyBorder="1" applyAlignment="1">
      <alignment horizontal="distributed" vertical="center"/>
      <protection/>
    </xf>
    <xf numFmtId="0" fontId="23" fillId="0" borderId="25" xfId="67" applyFont="1" applyBorder="1" applyAlignment="1">
      <alignment horizontal="center" vertical="distributed" textRotation="255" wrapText="1"/>
      <protection/>
    </xf>
    <xf numFmtId="0" fontId="23" fillId="0" borderId="12" xfId="67" applyFont="1" applyBorder="1" applyAlignment="1">
      <alignment horizontal="center" vertical="distributed" textRotation="255" wrapText="1"/>
      <protection/>
    </xf>
    <xf numFmtId="0" fontId="23" fillId="0" borderId="0" xfId="67" applyFont="1" applyBorder="1" applyAlignment="1">
      <alignment horizontal="center" vertical="distributed" textRotation="255" wrapText="1"/>
      <protection/>
    </xf>
    <xf numFmtId="0" fontId="23" fillId="0" borderId="13" xfId="67" applyFont="1" applyBorder="1" applyAlignment="1">
      <alignment horizontal="center" vertical="distributed" textRotation="255" wrapText="1"/>
      <protection/>
    </xf>
    <xf numFmtId="0" fontId="23" fillId="0" borderId="27" xfId="67" applyFont="1" applyBorder="1" applyAlignment="1">
      <alignment horizontal="center" vertical="distributed" textRotation="255" wrapText="1"/>
      <protection/>
    </xf>
    <xf numFmtId="0" fontId="23" fillId="0" borderId="11" xfId="67" applyFont="1" applyBorder="1" applyAlignment="1">
      <alignment horizontal="center" vertical="distributed" textRotation="255" wrapText="1"/>
      <protection/>
    </xf>
    <xf numFmtId="0" fontId="23" fillId="0" borderId="22" xfId="67" applyFont="1" applyBorder="1" applyAlignment="1">
      <alignment horizontal="distributed" vertical="center" shrinkToFit="1"/>
      <protection/>
    </xf>
    <xf numFmtId="0" fontId="23" fillId="0" borderId="0" xfId="67" applyFont="1" applyBorder="1" applyAlignment="1">
      <alignment horizontal="distributed" vertical="center" shrinkToFit="1"/>
      <protection/>
    </xf>
    <xf numFmtId="0" fontId="23" fillId="0" borderId="13" xfId="67" applyFont="1" applyBorder="1" applyAlignment="1">
      <alignment horizontal="distributed" vertical="center" shrinkToFit="1"/>
      <protection/>
    </xf>
    <xf numFmtId="0" fontId="23" fillId="0" borderId="39" xfId="67" applyFont="1" applyBorder="1" applyAlignment="1">
      <alignment horizontal="distributed" vertical="center"/>
      <protection/>
    </xf>
    <xf numFmtId="0" fontId="23" fillId="0" borderId="40" xfId="67" applyFont="1" applyBorder="1" applyAlignment="1">
      <alignment horizontal="distributed" vertical="center"/>
      <protection/>
    </xf>
    <xf numFmtId="0" fontId="23" fillId="0" borderId="0" xfId="67" applyFont="1" applyBorder="1" applyAlignment="1">
      <alignment horizontal="center" vertical="distributed" textRotation="255" wrapText="1"/>
      <protection/>
    </xf>
    <xf numFmtId="0" fontId="2" fillId="0" borderId="0" xfId="0" applyFont="1" applyBorder="1" applyAlignment="1">
      <alignment horizontal="center"/>
    </xf>
    <xf numFmtId="0" fontId="13" fillId="0" borderId="18" xfId="0" applyFont="1" applyBorder="1" applyAlignment="1">
      <alignment vertical="center" wrapText="1"/>
    </xf>
    <xf numFmtId="0" fontId="4" fillId="0" borderId="0" xfId="0" applyFont="1" applyBorder="1" applyAlignment="1">
      <alignment vertical="top" wrapText="1"/>
    </xf>
    <xf numFmtId="0" fontId="4" fillId="0" borderId="12" xfId="0" applyFont="1" applyBorder="1" applyAlignment="1">
      <alignment horizontal="distributed" vertical="center"/>
    </xf>
    <xf numFmtId="0" fontId="4" fillId="0" borderId="0" xfId="0" applyFont="1" applyFill="1" applyBorder="1" applyAlignment="1">
      <alignment horizontal="distributed" vertical="center"/>
    </xf>
    <xf numFmtId="49" fontId="4" fillId="0" borderId="0"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27"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26" xfId="0" applyNumberFormat="1" applyFont="1" applyBorder="1" applyAlignment="1">
      <alignment horizontal="right" vertical="center"/>
    </xf>
    <xf numFmtId="0" fontId="4" fillId="0" borderId="19" xfId="0" applyFont="1" applyBorder="1" applyAlignment="1">
      <alignment horizontal="distributed" vertical="center"/>
    </xf>
    <xf numFmtId="0" fontId="4" fillId="0" borderId="35" xfId="0" applyFont="1" applyFill="1" applyBorder="1" applyAlignment="1">
      <alignment horizontal="distributed" vertical="center"/>
    </xf>
    <xf numFmtId="0" fontId="4" fillId="0" borderId="37" xfId="0" applyFont="1" applyFill="1" applyBorder="1" applyAlignment="1">
      <alignment horizontal="distributed" vertical="center"/>
    </xf>
    <xf numFmtId="193" fontId="4" fillId="0" borderId="41" xfId="68" applyNumberFormat="1" applyFont="1" applyBorder="1" applyAlignment="1">
      <alignment horizontal="center" vertical="center"/>
      <protection/>
    </xf>
    <xf numFmtId="193" fontId="4" fillId="0" borderId="42" xfId="68" applyNumberFormat="1" applyFont="1" applyBorder="1" applyAlignment="1">
      <alignment horizontal="center" vertical="center"/>
      <protection/>
    </xf>
    <xf numFmtId="187" fontId="4" fillId="0" borderId="18" xfId="68" applyNumberFormat="1" applyFont="1" applyBorder="1" applyAlignment="1">
      <alignment horizontal="right" vertical="center"/>
      <protection/>
    </xf>
    <xf numFmtId="0" fontId="4" fillId="0" borderId="18" xfId="68" applyFont="1" applyBorder="1" applyAlignment="1">
      <alignment horizontal="distributed" vertical="center" wrapText="1" indent="1"/>
      <protection/>
    </xf>
    <xf numFmtId="0" fontId="4" fillId="0" borderId="26" xfId="68" applyFont="1" applyBorder="1" applyAlignment="1">
      <alignment horizontal="distributed" vertical="center" wrapText="1" indent="1"/>
      <protection/>
    </xf>
    <xf numFmtId="0" fontId="4" fillId="0" borderId="0" xfId="68" applyFont="1" applyBorder="1" applyAlignment="1">
      <alignment horizontal="distributed" vertical="center" wrapText="1" indent="1"/>
      <protection/>
    </xf>
    <xf numFmtId="0" fontId="4" fillId="0" borderId="13" xfId="68" applyFont="1" applyBorder="1" applyAlignment="1">
      <alignment horizontal="distributed" vertical="center" wrapText="1" indent="1"/>
      <protection/>
    </xf>
    <xf numFmtId="0" fontId="4" fillId="0" borderId="27" xfId="68" applyFont="1" applyBorder="1" applyAlignment="1">
      <alignment horizontal="distributed" vertical="center" wrapText="1" indent="1"/>
      <protection/>
    </xf>
    <xf numFmtId="0" fontId="4" fillId="0" borderId="11" xfId="68" applyFont="1" applyBorder="1" applyAlignment="1">
      <alignment horizontal="distributed" vertical="center" wrapText="1" indent="1"/>
      <protection/>
    </xf>
    <xf numFmtId="0" fontId="4" fillId="0" borderId="17" xfId="68" applyFont="1" applyBorder="1" applyAlignment="1">
      <alignment horizontal="distributed" vertical="center" indent="5"/>
      <protection/>
    </xf>
    <xf numFmtId="0" fontId="4" fillId="0" borderId="19" xfId="68" applyFont="1" applyBorder="1" applyAlignment="1">
      <alignment horizontal="distributed" vertical="center" indent="5"/>
      <protection/>
    </xf>
    <xf numFmtId="0" fontId="4" fillId="0" borderId="35" xfId="68" applyFont="1" applyBorder="1" applyAlignment="1">
      <alignment horizontal="distributed" vertical="center" wrapText="1" indent="2"/>
      <protection/>
    </xf>
    <xf numFmtId="0" fontId="4" fillId="0" borderId="38" xfId="68" applyFont="1" applyBorder="1" applyAlignment="1">
      <alignment horizontal="distributed" vertical="center" wrapText="1" indent="2"/>
      <protection/>
    </xf>
    <xf numFmtId="0" fontId="4" fillId="0" borderId="37" xfId="68" applyFont="1" applyBorder="1" applyAlignment="1">
      <alignment horizontal="distributed" vertical="center" wrapText="1" indent="2"/>
      <protection/>
    </xf>
    <xf numFmtId="0" fontId="4" fillId="0" borderId="38" xfId="68" applyFont="1" applyBorder="1" applyAlignment="1">
      <alignment horizontal="distributed" vertical="center" wrapText="1"/>
      <protection/>
    </xf>
    <xf numFmtId="0" fontId="4" fillId="0" borderId="37" xfId="68" applyFont="1" applyBorder="1" applyAlignment="1">
      <alignment horizontal="distributed" vertical="center" wrapText="1"/>
      <protection/>
    </xf>
    <xf numFmtId="0" fontId="4" fillId="0" borderId="39" xfId="68" applyFont="1" applyBorder="1" applyAlignment="1">
      <alignment horizontal="distributed" vertical="center"/>
      <protection/>
    </xf>
    <xf numFmtId="0" fontId="4" fillId="0" borderId="40" xfId="68" applyFont="1" applyBorder="1" applyAlignment="1">
      <alignment horizontal="distributed" vertical="center"/>
      <protection/>
    </xf>
    <xf numFmtId="0" fontId="4" fillId="0" borderId="41" xfId="68" applyNumberFormat="1" applyFont="1" applyBorder="1" applyAlignment="1">
      <alignment horizontal="center" vertical="center"/>
      <protection/>
    </xf>
    <xf numFmtId="0" fontId="4" fillId="0" borderId="42" xfId="68" applyNumberFormat="1" applyFont="1" applyBorder="1" applyAlignment="1">
      <alignment horizontal="center" vertical="center"/>
      <protection/>
    </xf>
    <xf numFmtId="0" fontId="4" fillId="0" borderId="14" xfId="68" applyFont="1" applyBorder="1" applyAlignment="1">
      <alignment horizontal="left" vertical="center"/>
      <protection/>
    </xf>
    <xf numFmtId="0" fontId="4" fillId="0" borderId="14" xfId="68" applyFont="1" applyBorder="1" applyAlignment="1">
      <alignment horizontal="right" vertical="center"/>
      <protection/>
    </xf>
    <xf numFmtId="0" fontId="4" fillId="0" borderId="28" xfId="68" applyFont="1" applyBorder="1" applyAlignment="1">
      <alignment horizontal="center" vertical="center"/>
      <protection/>
    </xf>
    <xf numFmtId="0" fontId="4" fillId="0" borderId="34" xfId="68" applyFont="1" applyBorder="1" applyAlignment="1">
      <alignment horizontal="center" vertical="center"/>
      <protection/>
    </xf>
    <xf numFmtId="0" fontId="4" fillId="0" borderId="21" xfId="68" applyFont="1" applyBorder="1" applyAlignment="1">
      <alignment horizontal="center" vertical="center"/>
      <protection/>
    </xf>
    <xf numFmtId="0" fontId="4" fillId="0" borderId="29" xfId="68" applyFont="1" applyBorder="1" applyAlignment="1">
      <alignment horizontal="center" vertical="center"/>
      <protection/>
    </xf>
    <xf numFmtId="0" fontId="13" fillId="0" borderId="21" xfId="68" applyFont="1" applyBorder="1" applyAlignment="1">
      <alignment horizontal="center" vertical="center"/>
      <protection/>
    </xf>
    <xf numFmtId="0" fontId="13" fillId="0" borderId="29" xfId="68" applyFont="1" applyBorder="1" applyAlignment="1">
      <alignment horizontal="center" vertical="center"/>
      <protection/>
    </xf>
    <xf numFmtId="0" fontId="4" fillId="0" borderId="17" xfId="68" applyFont="1" applyBorder="1" applyAlignment="1">
      <alignment horizontal="distributed" vertical="center" indent="4"/>
      <protection/>
    </xf>
    <xf numFmtId="0" fontId="4" fillId="0" borderId="19" xfId="68" applyFont="1" applyBorder="1" applyAlignment="1">
      <alignment horizontal="distributed" vertical="center" indent="4"/>
      <protection/>
    </xf>
    <xf numFmtId="0" fontId="18" fillId="0" borderId="12" xfId="0" applyFont="1" applyBorder="1" applyAlignment="1">
      <alignment horizontal="center" vertical="center" textRotation="255"/>
    </xf>
    <xf numFmtId="0" fontId="18" fillId="0" borderId="13" xfId="0" applyFont="1" applyBorder="1" applyAlignment="1">
      <alignment horizontal="center" vertical="center" textRotation="255"/>
    </xf>
    <xf numFmtId="0" fontId="18" fillId="0" borderId="11" xfId="0" applyFont="1" applyBorder="1" applyAlignment="1">
      <alignment horizontal="center" vertical="center" textRotation="255"/>
    </xf>
    <xf numFmtId="0" fontId="4" fillId="0" borderId="39" xfId="68" applyFont="1" applyBorder="1" applyAlignment="1">
      <alignment horizontal="center" vertical="center"/>
      <protection/>
    </xf>
    <xf numFmtId="0" fontId="4" fillId="0" borderId="40" xfId="68" applyFont="1" applyBorder="1" applyAlignment="1">
      <alignment horizontal="center" vertical="center"/>
      <protection/>
    </xf>
    <xf numFmtId="0" fontId="4" fillId="0" borderId="0" xfId="68" applyFont="1" applyBorder="1" applyAlignment="1">
      <alignment horizontal="left" vertical="center"/>
      <protection/>
    </xf>
    <xf numFmtId="0" fontId="4" fillId="0" borderId="0" xfId="68" applyFont="1" applyBorder="1" applyAlignment="1">
      <alignment horizontal="center" vertical="center"/>
      <protection/>
    </xf>
    <xf numFmtId="0" fontId="4" fillId="0" borderId="21" xfId="68" applyFont="1" applyBorder="1" applyAlignment="1">
      <alignment horizontal="distributed" vertical="center"/>
      <protection/>
    </xf>
    <xf numFmtId="0" fontId="4" fillId="0" borderId="35" xfId="0" applyFont="1" applyBorder="1" applyAlignment="1">
      <alignment horizontal="distributed" vertical="center"/>
    </xf>
    <xf numFmtId="0" fontId="4" fillId="0" borderId="37" xfId="0" applyFont="1" applyBorder="1" applyAlignment="1">
      <alignment horizontal="distributed" vertical="center"/>
    </xf>
    <xf numFmtId="0" fontId="4" fillId="0" borderId="19" xfId="0" applyFont="1" applyBorder="1" applyAlignment="1">
      <alignment horizontal="distributed" vertical="center"/>
    </xf>
    <xf numFmtId="0" fontId="4" fillId="0" borderId="32" xfId="0" applyFont="1" applyBorder="1" applyAlignment="1">
      <alignment horizontal="distributed" vertical="center"/>
    </xf>
    <xf numFmtId="0" fontId="0" fillId="0" borderId="18" xfId="0" applyBorder="1" applyAlignment="1">
      <alignment horizontal="right"/>
    </xf>
    <xf numFmtId="0" fontId="0" fillId="0" borderId="0" xfId="0" applyAlignment="1">
      <alignment horizontal="left"/>
    </xf>
    <xf numFmtId="0" fontId="0" fillId="0" borderId="0" xfId="0"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7" fillId="0" borderId="13" xfId="69" applyFont="1" applyBorder="1" applyAlignment="1">
      <alignment horizontal="distributed" vertical="center"/>
      <protection/>
    </xf>
    <xf numFmtId="0" fontId="7" fillId="0" borderId="0" xfId="69" applyFont="1" applyBorder="1" applyAlignment="1">
      <alignment horizontal="distributed" vertical="center" wrapText="1"/>
      <protection/>
    </xf>
    <xf numFmtId="0" fontId="7" fillId="0" borderId="13" xfId="69" applyFont="1" applyBorder="1" applyAlignment="1">
      <alignment horizontal="distributed" vertical="center" wrapText="1"/>
      <protection/>
    </xf>
    <xf numFmtId="0" fontId="4" fillId="0" borderId="14" xfId="69" applyFont="1" applyBorder="1" applyAlignment="1">
      <alignment horizontal="left" vertical="top"/>
      <protection/>
    </xf>
    <xf numFmtId="0" fontId="0" fillId="0" borderId="19" xfId="0" applyBorder="1" applyAlignment="1">
      <alignment horizontal="distributed" vertical="center"/>
    </xf>
    <xf numFmtId="0" fontId="0" fillId="0" borderId="32" xfId="0" applyBorder="1" applyAlignment="1">
      <alignment horizontal="distributed" vertical="center"/>
    </xf>
    <xf numFmtId="0" fontId="0" fillId="0" borderId="25" xfId="0" applyBorder="1" applyAlignment="1">
      <alignment horizontal="distributed" vertical="center"/>
    </xf>
    <xf numFmtId="0" fontId="0" fillId="0" borderId="12" xfId="0" applyBorder="1" applyAlignment="1">
      <alignment horizontal="distributed" vertical="center"/>
    </xf>
    <xf numFmtId="0" fontId="22" fillId="0" borderId="13" xfId="0" applyFont="1" applyBorder="1" applyAlignment="1">
      <alignment horizontal="distributed" vertical="center"/>
    </xf>
    <xf numFmtId="0" fontId="0" fillId="0" borderId="37" xfId="0" applyBorder="1" applyAlignment="1">
      <alignment horizontal="distributed" vertical="center"/>
    </xf>
    <xf numFmtId="0" fontId="0" fillId="0" borderId="37" xfId="0" applyBorder="1" applyAlignment="1">
      <alignment horizontal="distributed" vertical="center" wrapText="1"/>
    </xf>
    <xf numFmtId="0" fontId="0" fillId="0" borderId="40" xfId="0" applyBorder="1" applyAlignment="1">
      <alignment horizontal="distributed" vertical="center"/>
    </xf>
    <xf numFmtId="0" fontId="0" fillId="0" borderId="0" xfId="0" applyAlignment="1">
      <alignment horizontal="left" shrinkToFit="1"/>
    </xf>
    <xf numFmtId="0" fontId="0" fillId="0" borderId="0" xfId="0" applyAlignment="1">
      <alignment shrinkToFit="1"/>
    </xf>
    <xf numFmtId="0" fontId="13" fillId="0" borderId="0" xfId="69" applyFont="1" applyBorder="1" applyAlignment="1">
      <alignment horizontal="distributed" vertical="center" wrapText="1"/>
      <protection/>
    </xf>
    <xf numFmtId="0" fontId="13" fillId="0" borderId="13" xfId="69" applyFont="1" applyBorder="1" applyAlignment="1">
      <alignment horizontal="distributed" vertical="center" wrapText="1"/>
      <protection/>
    </xf>
    <xf numFmtId="0" fontId="2" fillId="0" borderId="0" xfId="69" applyFont="1" applyAlignment="1">
      <alignment horizontal="center" vertical="center"/>
      <protection/>
    </xf>
    <xf numFmtId="49" fontId="4" fillId="0" borderId="19" xfId="67" applyNumberFormat="1" applyFont="1" applyBorder="1" applyAlignment="1">
      <alignment horizontal="distributed" vertical="center"/>
      <protection/>
    </xf>
    <xf numFmtId="49" fontId="4" fillId="0" borderId="32" xfId="67" applyNumberFormat="1" applyFont="1" applyBorder="1" applyAlignment="1">
      <alignment horizontal="distributed" vertical="center"/>
      <protection/>
    </xf>
    <xf numFmtId="0" fontId="4" fillId="0" borderId="18" xfId="0" applyFont="1" applyBorder="1" applyAlignment="1">
      <alignment horizontal="distributed" vertical="center"/>
    </xf>
    <xf numFmtId="49" fontId="4" fillId="0" borderId="29" xfId="0" applyNumberFormat="1" applyFont="1" applyBorder="1" applyAlignment="1">
      <alignment horizontal="distributed" vertical="distributed"/>
    </xf>
    <xf numFmtId="0" fontId="4" fillId="0" borderId="18" xfId="0" applyFont="1" applyBorder="1" applyAlignment="1">
      <alignment horizontal="distributed" vertical="distributed"/>
    </xf>
    <xf numFmtId="0" fontId="4" fillId="0" borderId="18" xfId="68" applyFont="1" applyBorder="1" applyAlignment="1">
      <alignment horizontal="distributed" vertical="center"/>
      <protection/>
    </xf>
    <xf numFmtId="0" fontId="4" fillId="0" borderId="26" xfId="68" applyFont="1" applyBorder="1" applyAlignment="1">
      <alignment horizontal="distributed" vertical="center"/>
      <protection/>
    </xf>
    <xf numFmtId="0" fontId="4" fillId="0" borderId="0" xfId="68" applyFont="1" applyBorder="1" applyAlignment="1">
      <alignment horizontal="distributed" vertical="center"/>
      <protection/>
    </xf>
    <xf numFmtId="0" fontId="4" fillId="0" borderId="13" xfId="68" applyFont="1" applyBorder="1" applyAlignment="1">
      <alignment horizontal="distributed" vertical="center"/>
      <protection/>
    </xf>
    <xf numFmtId="0" fontId="4" fillId="0" borderId="27" xfId="68" applyFont="1" applyBorder="1" applyAlignment="1">
      <alignment horizontal="distributed" vertical="center"/>
      <protection/>
    </xf>
    <xf numFmtId="0" fontId="4" fillId="0" borderId="11" xfId="68" applyFont="1" applyBorder="1" applyAlignment="1">
      <alignment horizontal="distributed" vertical="center"/>
      <protection/>
    </xf>
    <xf numFmtId="0" fontId="4" fillId="0" borderId="17" xfId="68" applyFont="1" applyBorder="1" applyAlignment="1">
      <alignment horizontal="center" vertical="center"/>
      <protection/>
    </xf>
    <xf numFmtId="0" fontId="4" fillId="0" borderId="19" xfId="68" applyFont="1" applyBorder="1" applyAlignment="1">
      <alignment horizontal="center" vertical="center"/>
      <protection/>
    </xf>
    <xf numFmtId="0" fontId="4" fillId="0" borderId="32" xfId="68" applyFont="1" applyBorder="1" applyAlignment="1">
      <alignment horizontal="center" vertical="center"/>
      <protection/>
    </xf>
    <xf numFmtId="0" fontId="4" fillId="0" borderId="22" xfId="68" applyFont="1" applyBorder="1" applyAlignment="1">
      <alignment horizontal="distributed" vertical="center"/>
      <protection/>
    </xf>
    <xf numFmtId="0" fontId="4" fillId="0" borderId="35" xfId="68" applyFont="1" applyBorder="1" applyAlignment="1">
      <alignment horizontal="distributed" vertical="center"/>
      <protection/>
    </xf>
    <xf numFmtId="0" fontId="4" fillId="0" borderId="37" xfId="68" applyFont="1" applyBorder="1" applyAlignment="1">
      <alignment horizontal="distributed"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通貨 2" xfId="65"/>
    <cellStyle name="入力" xfId="66"/>
    <cellStyle name="標準 2" xfId="67"/>
    <cellStyle name="標準 3" xfId="68"/>
    <cellStyle name="標準 4" xfId="69"/>
    <cellStyle name="標準 5" xfId="70"/>
    <cellStyle name="標準 5 2" xfId="71"/>
    <cellStyle name="標準 6" xfId="72"/>
    <cellStyle name="標準 7" xfId="73"/>
    <cellStyle name="標準 8"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3</xdr:col>
      <xdr:colOff>0</xdr:colOff>
      <xdr:row>3</xdr:row>
      <xdr:rowOff>209550</xdr:rowOff>
    </xdr:to>
    <xdr:sp>
      <xdr:nvSpPr>
        <xdr:cNvPr id="1" name="直線コネクタ 1"/>
        <xdr:cNvSpPr>
          <a:spLocks/>
        </xdr:cNvSpPr>
      </xdr:nvSpPr>
      <xdr:spPr>
        <a:xfrm rot="10800000">
          <a:off x="9525" y="438150"/>
          <a:ext cx="1924050"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5</xdr:col>
      <xdr:colOff>809625</xdr:colOff>
      <xdr:row>3</xdr:row>
      <xdr:rowOff>190500</xdr:rowOff>
    </xdr:to>
    <xdr:sp>
      <xdr:nvSpPr>
        <xdr:cNvPr id="1" name="直線コネクタ 2"/>
        <xdr:cNvSpPr>
          <a:spLocks/>
        </xdr:cNvSpPr>
      </xdr:nvSpPr>
      <xdr:spPr>
        <a:xfrm>
          <a:off x="0" y="466725"/>
          <a:ext cx="2895600"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twoCellAnchor>
    <xdr:from>
      <xdr:col>0</xdr:col>
      <xdr:colOff>0</xdr:colOff>
      <xdr:row>25</xdr:row>
      <xdr:rowOff>228600</xdr:rowOff>
    </xdr:from>
    <xdr:to>
      <xdr:col>5</xdr:col>
      <xdr:colOff>809625</xdr:colOff>
      <xdr:row>27</xdr:row>
      <xdr:rowOff>161925</xdr:rowOff>
    </xdr:to>
    <xdr:sp>
      <xdr:nvSpPr>
        <xdr:cNvPr id="2" name="直線コネクタ 4"/>
        <xdr:cNvSpPr>
          <a:spLocks/>
        </xdr:cNvSpPr>
      </xdr:nvSpPr>
      <xdr:spPr>
        <a:xfrm>
          <a:off x="0" y="6010275"/>
          <a:ext cx="289560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twoCellAnchor>
    <xdr:from>
      <xdr:col>0</xdr:col>
      <xdr:colOff>0</xdr:colOff>
      <xdr:row>46</xdr:row>
      <xdr:rowOff>9525</xdr:rowOff>
    </xdr:from>
    <xdr:to>
      <xdr:col>6</xdr:col>
      <xdr:colOff>0</xdr:colOff>
      <xdr:row>48</xdr:row>
      <xdr:rowOff>0</xdr:rowOff>
    </xdr:to>
    <xdr:sp>
      <xdr:nvSpPr>
        <xdr:cNvPr id="3" name="直線コネクタ 7"/>
        <xdr:cNvSpPr>
          <a:spLocks/>
        </xdr:cNvSpPr>
      </xdr:nvSpPr>
      <xdr:spPr>
        <a:xfrm>
          <a:off x="0" y="10563225"/>
          <a:ext cx="2905125"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xdr:col>
      <xdr:colOff>0</xdr:colOff>
      <xdr:row>6</xdr:row>
      <xdr:rowOff>0</xdr:rowOff>
    </xdr:to>
    <xdr:sp>
      <xdr:nvSpPr>
        <xdr:cNvPr id="1" name="Line 3"/>
        <xdr:cNvSpPr>
          <a:spLocks/>
        </xdr:cNvSpPr>
      </xdr:nvSpPr>
      <xdr:spPr>
        <a:xfrm>
          <a:off x="0" y="419100"/>
          <a:ext cx="962025"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16</xdr:row>
      <xdr:rowOff>123825</xdr:rowOff>
    </xdr:from>
    <xdr:to>
      <xdr:col>5</xdr:col>
      <xdr:colOff>400050</xdr:colOff>
      <xdr:row>16</xdr:row>
      <xdr:rowOff>123825</xdr:rowOff>
    </xdr:to>
    <xdr:sp>
      <xdr:nvSpPr>
        <xdr:cNvPr id="1" name="Line 3"/>
        <xdr:cNvSpPr>
          <a:spLocks/>
        </xdr:cNvSpPr>
      </xdr:nvSpPr>
      <xdr:spPr>
        <a:xfrm>
          <a:off x="3371850" y="35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2"/>
  <sheetViews>
    <sheetView tabSelected="1" zoomScalePageLayoutView="0" workbookViewId="0" topLeftCell="A1">
      <selection activeCell="A1" sqref="A1:B1"/>
    </sheetView>
  </sheetViews>
  <sheetFormatPr defaultColWidth="8.796875" defaultRowHeight="14.25"/>
  <cols>
    <col min="1" max="1" width="5.19921875" style="418" customWidth="1"/>
    <col min="2" max="2" width="45.8984375" style="93" customWidth="1"/>
  </cols>
  <sheetData>
    <row r="1" spans="1:2" ht="22.5" customHeight="1">
      <c r="A1" s="422" t="s">
        <v>563</v>
      </c>
      <c r="B1" s="422"/>
    </row>
    <row r="2" spans="1:2" ht="13.5">
      <c r="A2" s="416"/>
      <c r="B2" s="419"/>
    </row>
    <row r="3" spans="1:2" s="415" customFormat="1" ht="22.5" customHeight="1">
      <c r="A3" s="417">
        <v>139</v>
      </c>
      <c r="B3" s="420" t="s">
        <v>564</v>
      </c>
    </row>
    <row r="4" spans="1:2" s="415" customFormat="1" ht="22.5" customHeight="1">
      <c r="A4" s="417">
        <v>140</v>
      </c>
      <c r="B4" s="420" t="s">
        <v>565</v>
      </c>
    </row>
    <row r="5" spans="1:2" s="415" customFormat="1" ht="22.5" customHeight="1">
      <c r="A5" s="417">
        <v>141</v>
      </c>
      <c r="B5" s="420" t="s">
        <v>566</v>
      </c>
    </row>
    <row r="6" spans="1:2" s="415" customFormat="1" ht="22.5" customHeight="1">
      <c r="A6" s="417">
        <v>142</v>
      </c>
      <c r="B6" s="420" t="s">
        <v>567</v>
      </c>
    </row>
    <row r="7" spans="1:2" s="415" customFormat="1" ht="22.5" customHeight="1">
      <c r="A7" s="417">
        <v>143</v>
      </c>
      <c r="B7" s="420" t="s">
        <v>568</v>
      </c>
    </row>
    <row r="8" spans="1:2" s="415" customFormat="1" ht="22.5" customHeight="1">
      <c r="A8" s="417">
        <v>144</v>
      </c>
      <c r="B8" s="420" t="s">
        <v>569</v>
      </c>
    </row>
    <row r="9" spans="1:2" s="415" customFormat="1" ht="22.5" customHeight="1">
      <c r="A9" s="417">
        <v>145</v>
      </c>
      <c r="B9" s="420" t="s">
        <v>570</v>
      </c>
    </row>
    <row r="10" spans="1:2" s="415" customFormat="1" ht="22.5" customHeight="1">
      <c r="A10" s="417">
        <v>146</v>
      </c>
      <c r="B10" s="420" t="s">
        <v>571</v>
      </c>
    </row>
    <row r="11" spans="1:2" s="415" customFormat="1" ht="22.5" customHeight="1">
      <c r="A11" s="417">
        <v>147</v>
      </c>
      <c r="B11" s="421" t="s">
        <v>572</v>
      </c>
    </row>
    <row r="12" spans="1:2" s="415" customFormat="1" ht="22.5" customHeight="1">
      <c r="A12" s="417">
        <v>148</v>
      </c>
      <c r="B12" s="421" t="s">
        <v>573</v>
      </c>
    </row>
    <row r="13" spans="1:2" s="415" customFormat="1" ht="22.5" customHeight="1">
      <c r="A13" s="417">
        <v>149</v>
      </c>
      <c r="B13" s="421" t="s">
        <v>574</v>
      </c>
    </row>
    <row r="14" spans="1:2" s="415" customFormat="1" ht="22.5" customHeight="1">
      <c r="A14" s="417">
        <v>150</v>
      </c>
      <c r="B14" s="421" t="s">
        <v>575</v>
      </c>
    </row>
    <row r="15" spans="1:2" s="415" customFormat="1" ht="22.5" customHeight="1">
      <c r="A15" s="417">
        <v>151</v>
      </c>
      <c r="B15" s="421" t="s">
        <v>576</v>
      </c>
    </row>
    <row r="16" spans="1:2" s="415" customFormat="1" ht="22.5" customHeight="1">
      <c r="A16" s="417">
        <v>152</v>
      </c>
      <c r="B16" s="421" t="s">
        <v>577</v>
      </c>
    </row>
    <row r="17" spans="1:2" s="415" customFormat="1" ht="22.5" customHeight="1">
      <c r="A17" s="417">
        <v>153</v>
      </c>
      <c r="B17" s="421" t="s">
        <v>578</v>
      </c>
    </row>
    <row r="18" spans="1:2" s="415" customFormat="1" ht="22.5" customHeight="1">
      <c r="A18" s="417">
        <v>154</v>
      </c>
      <c r="B18" s="421" t="s">
        <v>579</v>
      </c>
    </row>
    <row r="19" spans="1:2" s="415" customFormat="1" ht="22.5" customHeight="1">
      <c r="A19" s="417">
        <v>155</v>
      </c>
      <c r="B19" s="421" t="s">
        <v>580</v>
      </c>
    </row>
    <row r="20" spans="1:2" s="415" customFormat="1" ht="22.5" customHeight="1">
      <c r="A20" s="417">
        <v>156</v>
      </c>
      <c r="B20" s="421" t="s">
        <v>581</v>
      </c>
    </row>
    <row r="21" spans="1:2" s="415" customFormat="1" ht="22.5" customHeight="1">
      <c r="A21" s="417">
        <v>157</v>
      </c>
      <c r="B21" s="421" t="s">
        <v>582</v>
      </c>
    </row>
    <row r="22" spans="1:2" s="415" customFormat="1" ht="22.5" customHeight="1">
      <c r="A22" s="417">
        <v>158</v>
      </c>
      <c r="B22" s="420" t="s">
        <v>583</v>
      </c>
    </row>
    <row r="23" spans="1:2" s="415" customFormat="1" ht="22.5" customHeight="1">
      <c r="A23" s="417">
        <v>159</v>
      </c>
      <c r="B23" s="420" t="s">
        <v>584</v>
      </c>
    </row>
    <row r="24" spans="1:2" s="415" customFormat="1" ht="22.5" customHeight="1">
      <c r="A24" s="417">
        <v>160</v>
      </c>
      <c r="B24" s="420" t="s">
        <v>585</v>
      </c>
    </row>
    <row r="25" spans="1:2" s="415" customFormat="1" ht="22.5" customHeight="1">
      <c r="A25" s="417">
        <v>161</v>
      </c>
      <c r="B25" s="420" t="s">
        <v>586</v>
      </c>
    </row>
    <row r="26" spans="1:2" s="415" customFormat="1" ht="22.5" customHeight="1">
      <c r="A26" s="417">
        <v>162</v>
      </c>
      <c r="B26" s="420" t="s">
        <v>587</v>
      </c>
    </row>
    <row r="27" spans="1:2" s="415" customFormat="1" ht="22.5" customHeight="1">
      <c r="A27" s="417">
        <v>163</v>
      </c>
      <c r="B27" s="420" t="s">
        <v>588</v>
      </c>
    </row>
    <row r="28" spans="1:2" s="415" customFormat="1" ht="22.5" customHeight="1">
      <c r="A28" s="417">
        <v>164</v>
      </c>
      <c r="B28" s="420" t="s">
        <v>589</v>
      </c>
    </row>
    <row r="29" spans="1:2" s="415" customFormat="1" ht="22.5" customHeight="1">
      <c r="A29" s="417">
        <v>165</v>
      </c>
      <c r="B29" s="420" t="s">
        <v>590</v>
      </c>
    </row>
    <row r="30" spans="1:2" s="415" customFormat="1" ht="22.5" customHeight="1">
      <c r="A30" s="417">
        <v>166</v>
      </c>
      <c r="B30" s="420" t="s">
        <v>591</v>
      </c>
    </row>
    <row r="31" spans="1:2" s="415" customFormat="1" ht="22.5" customHeight="1">
      <c r="A31" s="417">
        <v>167</v>
      </c>
      <c r="B31" s="420" t="s">
        <v>592</v>
      </c>
    </row>
    <row r="32" spans="1:2" s="415" customFormat="1" ht="22.5" customHeight="1">
      <c r="A32" s="417">
        <v>168</v>
      </c>
      <c r="B32" s="420" t="s">
        <v>593</v>
      </c>
    </row>
  </sheetData>
  <sheetProtection/>
  <mergeCells count="1">
    <mergeCell ref="A1:B1"/>
  </mergeCells>
  <hyperlinks>
    <hyperlink ref="B3" location="'139'!A1" tooltip="139" display="医　療"/>
    <hyperlink ref="B4" location="'140'!A1" tooltip="140" display="献血推進"/>
    <hyperlink ref="B5" location="'141'!A1" tooltip="141" display="感染症及び食中毒発生状況"/>
    <hyperlink ref="B6" location="'142'!A1" tooltip="142" display="予防接種実施状況"/>
    <hyperlink ref="B7" location="'143'!A1" tooltip="143" display="結核健康診断・予防接種実施状況"/>
    <hyperlink ref="B8" location="'144'!A1" tooltip="144" display="健康診査等実施状況"/>
    <hyperlink ref="B9" location="'145'!A1" tooltip="145" display="母の年齢別出生児数"/>
    <hyperlink ref="B10" location="'146'!A1" tooltip="146" display="主要原因別死亡者数"/>
    <hyperlink ref="B11" location="'147'!A1" tooltip="147" display="国民健康保険加入状況"/>
    <hyperlink ref="B12" location="'148'!A1" tooltip="148" display="国民健康保険給付状況"/>
    <hyperlink ref="B13" location="'149'!A1" tooltip="149" display="後期高齢者医療制度の状況"/>
    <hyperlink ref="B14" location="'150'!A1" tooltip="150" display="後期高齢者医療健康診査"/>
    <hyperlink ref="B15" location="'151'!A1" tooltip="151" display="こども医療助成状況"/>
    <hyperlink ref="B16" location="'152'!A1" tooltip="152" display="重度心身障害者医療助成状況"/>
    <hyperlink ref="B17" location="'153'!A1" tooltip="153" display="ひとり親家庭等医療費助成状況"/>
    <hyperlink ref="B18" location="'154'!A1" tooltip="154" display="川越市立診療所の利用状況"/>
    <hyperlink ref="B19" location="'155'!A1" tooltip="155" display="国民年金被保険者数の推移"/>
    <hyperlink ref="B20" location="'156'!A1" tooltip="156" display="年金給付状況"/>
    <hyperlink ref="B21" location="'157'!A1" tooltip="157" display="老齢福祉年金給付状況"/>
    <hyperlink ref="B22" location="'158'!A1" tooltip="158" display="公害苦情件数"/>
    <hyperlink ref="B23" location="'159'!A1" tooltip="159" display="大気汚染状況"/>
    <hyperlink ref="B24" location="'160'!A1" tooltip="160" display="光化学スモッグ注意報等発令状況"/>
    <hyperlink ref="B25" location="'161'!A1" tooltip="161" display="ダイオキシン類環境調査状況"/>
    <hyperlink ref="B26" location="'162'!A1" tooltip="162" display="水質汚濁状況"/>
    <hyperlink ref="B27" location="'163'!A1" tooltip="163" display="集団回収事業実績"/>
    <hyperlink ref="B28" location="'164'!A1" tooltip="164" display="し尿収集状況"/>
    <hyperlink ref="B29" location="'165'!A1" tooltip="165" display="ごみ処理の状況"/>
    <hyperlink ref="B30" location="'166'!A1" tooltip="166" display="環境衛生センター処理状況"/>
    <hyperlink ref="B31" location="'167'!A1" tooltip="167" display="市斎場葬祭用具等申請件数"/>
    <hyperlink ref="B32" location="'168'!A1" tooltip="168" display="市民聖苑やすらぎのさと利用状況"/>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I1"/>
    </sheetView>
  </sheetViews>
  <sheetFormatPr defaultColWidth="8.796875" defaultRowHeight="14.25"/>
  <cols>
    <col min="1" max="1" width="4.5" style="1" customWidth="1"/>
    <col min="2" max="2" width="3.09765625" style="1" customWidth="1"/>
    <col min="3" max="3" width="2.5" style="1" customWidth="1"/>
    <col min="4" max="9" width="12.69921875" style="1" customWidth="1"/>
    <col min="10" max="16384" width="9" style="1" customWidth="1"/>
  </cols>
  <sheetData>
    <row r="1" spans="1:9" ht="17.25" customHeight="1">
      <c r="A1" s="423" t="s">
        <v>541</v>
      </c>
      <c r="B1" s="423"/>
      <c r="C1" s="423"/>
      <c r="D1" s="423"/>
      <c r="E1" s="423"/>
      <c r="F1" s="423"/>
      <c r="G1" s="423"/>
      <c r="H1" s="423"/>
      <c r="I1" s="423"/>
    </row>
    <row r="2" spans="1:9" ht="17.25" customHeight="1" thickBot="1">
      <c r="A2" s="13"/>
      <c r="B2" s="13"/>
      <c r="C2" s="13"/>
      <c r="D2" s="13"/>
      <c r="E2" s="13"/>
      <c r="F2" s="13"/>
      <c r="G2" s="13"/>
      <c r="H2" s="60"/>
      <c r="I2" s="14" t="s">
        <v>1</v>
      </c>
    </row>
    <row r="3" spans="1:9" ht="17.25" customHeight="1">
      <c r="A3" s="438" t="s">
        <v>20</v>
      </c>
      <c r="B3" s="438"/>
      <c r="C3" s="439"/>
      <c r="D3" s="15" t="s">
        <v>133</v>
      </c>
      <c r="E3" s="15" t="s">
        <v>134</v>
      </c>
      <c r="F3" s="15" t="s">
        <v>135</v>
      </c>
      <c r="G3" s="15" t="s">
        <v>136</v>
      </c>
      <c r="H3" s="15" t="s">
        <v>137</v>
      </c>
      <c r="I3" s="265" t="s">
        <v>135</v>
      </c>
    </row>
    <row r="4" spans="1:9" ht="17.25" customHeight="1">
      <c r="A4" s="4" t="s">
        <v>13</v>
      </c>
      <c r="B4" s="256" t="s">
        <v>16</v>
      </c>
      <c r="C4" s="5" t="s">
        <v>15</v>
      </c>
      <c r="D4" s="6">
        <v>134427</v>
      </c>
      <c r="E4" s="6">
        <v>63105</v>
      </c>
      <c r="F4" s="61">
        <v>46.9</v>
      </c>
      <c r="G4" s="6">
        <v>334580</v>
      </c>
      <c r="H4" s="6">
        <v>116770</v>
      </c>
      <c r="I4" s="24">
        <v>34.9</v>
      </c>
    </row>
    <row r="5" spans="1:9" ht="17.25" customHeight="1">
      <c r="A5" s="4"/>
      <c r="B5" s="256" t="s">
        <v>17</v>
      </c>
      <c r="C5" s="7"/>
      <c r="D5" s="6">
        <v>136791</v>
      </c>
      <c r="E5" s="6">
        <v>53821</v>
      </c>
      <c r="F5" s="61">
        <v>39.3</v>
      </c>
      <c r="G5" s="6">
        <v>337087</v>
      </c>
      <c r="H5" s="6">
        <v>96354</v>
      </c>
      <c r="I5" s="24">
        <v>28.6</v>
      </c>
    </row>
    <row r="6" spans="1:9" ht="17.25" customHeight="1">
      <c r="A6" s="4"/>
      <c r="B6" s="256" t="s">
        <v>18</v>
      </c>
      <c r="C6" s="7"/>
      <c r="D6" s="55">
        <v>139150</v>
      </c>
      <c r="E6" s="6">
        <v>54897</v>
      </c>
      <c r="F6" s="61">
        <v>39.5</v>
      </c>
      <c r="G6" s="6">
        <v>339811</v>
      </c>
      <c r="H6" s="6">
        <v>97660</v>
      </c>
      <c r="I6" s="24">
        <v>28.7</v>
      </c>
    </row>
    <row r="7" spans="1:10" ht="17.25" customHeight="1">
      <c r="A7" s="4"/>
      <c r="B7" s="256" t="s">
        <v>444</v>
      </c>
      <c r="C7" s="7"/>
      <c r="D7" s="6">
        <v>141525</v>
      </c>
      <c r="E7" s="6">
        <v>55602</v>
      </c>
      <c r="F7" s="61">
        <v>39.3</v>
      </c>
      <c r="G7" s="6">
        <v>342671</v>
      </c>
      <c r="H7" s="6">
        <v>98264</v>
      </c>
      <c r="I7" s="24">
        <v>28.7</v>
      </c>
      <c r="J7" s="8"/>
    </row>
    <row r="8" spans="1:9" s="280" customFormat="1" ht="17.25" customHeight="1" thickBot="1">
      <c r="A8" s="48"/>
      <c r="B8" s="9" t="s">
        <v>443</v>
      </c>
      <c r="C8" s="49"/>
      <c r="D8" s="289">
        <v>143813</v>
      </c>
      <c r="E8" s="289">
        <v>56332</v>
      </c>
      <c r="F8" s="25">
        <v>39.2</v>
      </c>
      <c r="G8" s="289">
        <v>344900</v>
      </c>
      <c r="H8" s="289">
        <v>99006</v>
      </c>
      <c r="I8" s="372">
        <v>28.7</v>
      </c>
    </row>
    <row r="9" spans="1:9" ht="17.25" customHeight="1">
      <c r="A9" s="489" t="s">
        <v>138</v>
      </c>
      <c r="B9" s="490"/>
      <c r="C9" s="490"/>
      <c r="D9" s="491"/>
      <c r="E9" s="491"/>
      <c r="F9" s="491"/>
      <c r="G9" s="260"/>
      <c r="H9" s="492" t="s">
        <v>139</v>
      </c>
      <c r="I9" s="493"/>
    </row>
  </sheetData>
  <sheetProtection/>
  <mergeCells count="4">
    <mergeCell ref="A1:I1"/>
    <mergeCell ref="A3:C3"/>
    <mergeCell ref="A9:F9"/>
    <mergeCell ref="H9:I9"/>
  </mergeCells>
  <printOptions/>
  <pageMargins left="0.7874015748031497" right="0.7874015748031497" top="0.7874015748031497" bottom="0.7874015748031497" header="0.5118110236220472" footer="0.5118110236220472"/>
  <pageSetup horizontalDpi="600" verticalDpi="600" orientation="portrait" paperSize="9" scale="96" r:id="rId1"/>
  <ignoredErrors>
    <ignoredError sqref="B4:B8" numberStoredAsText="1"/>
  </ignoredErrors>
</worksheet>
</file>

<file path=xl/worksheets/sheet11.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H1"/>
    </sheetView>
  </sheetViews>
  <sheetFormatPr defaultColWidth="8.796875" defaultRowHeight="14.25"/>
  <cols>
    <col min="1" max="2" width="4" style="62" customWidth="1"/>
    <col min="3" max="3" width="8.09765625" style="62" customWidth="1"/>
    <col min="4" max="4" width="11.5" style="62" customWidth="1"/>
    <col min="5" max="5" width="16.59765625" style="62" customWidth="1"/>
    <col min="6" max="6" width="17.09765625" style="62" customWidth="1"/>
    <col min="7" max="7" width="14.8984375" style="62" customWidth="1"/>
    <col min="8" max="8" width="10.59765625" style="62" customWidth="1"/>
    <col min="9" max="9" width="2.09765625" style="62" customWidth="1"/>
    <col min="10" max="16384" width="9" style="62" customWidth="1"/>
  </cols>
  <sheetData>
    <row r="1" spans="1:8" ht="16.5" customHeight="1">
      <c r="A1" s="500" t="s">
        <v>542</v>
      </c>
      <c r="B1" s="500"/>
      <c r="C1" s="500"/>
      <c r="D1" s="500"/>
      <c r="E1" s="500"/>
      <c r="F1" s="500"/>
      <c r="G1" s="500"/>
      <c r="H1" s="500"/>
    </row>
    <row r="2" spans="1:8" ht="14.25" thickBot="1">
      <c r="A2" s="63"/>
      <c r="B2" s="63"/>
      <c r="C2" s="63"/>
      <c r="D2" s="63"/>
      <c r="E2" s="63"/>
      <c r="F2" s="63"/>
      <c r="G2" s="63"/>
      <c r="H2" s="64" t="s">
        <v>449</v>
      </c>
    </row>
    <row r="3" spans="1:8" ht="14.25" customHeight="1">
      <c r="A3" s="501" t="s">
        <v>140</v>
      </c>
      <c r="B3" s="501"/>
      <c r="C3" s="502"/>
      <c r="D3" s="505" t="s">
        <v>141</v>
      </c>
      <c r="E3" s="502" t="s">
        <v>142</v>
      </c>
      <c r="F3" s="277" t="s">
        <v>143</v>
      </c>
      <c r="G3" s="275" t="s">
        <v>144</v>
      </c>
      <c r="H3" s="501" t="s">
        <v>145</v>
      </c>
    </row>
    <row r="4" spans="1:8" ht="14.25" customHeight="1">
      <c r="A4" s="503"/>
      <c r="B4" s="503"/>
      <c r="C4" s="504"/>
      <c r="D4" s="506"/>
      <c r="E4" s="504"/>
      <c r="F4" s="276" t="s">
        <v>142</v>
      </c>
      <c r="G4" s="276" t="s">
        <v>142</v>
      </c>
      <c r="H4" s="503"/>
    </row>
    <row r="5" spans="1:8" ht="13.5">
      <c r="A5" s="65"/>
      <c r="B5" s="65"/>
      <c r="C5" s="274"/>
      <c r="D5" s="67" t="s">
        <v>515</v>
      </c>
      <c r="E5" s="66" t="s">
        <v>146</v>
      </c>
      <c r="F5" s="66" t="s">
        <v>146</v>
      </c>
      <c r="G5" s="66" t="s">
        <v>146</v>
      </c>
      <c r="H5" s="67" t="s">
        <v>448</v>
      </c>
    </row>
    <row r="6" spans="1:8" ht="18" customHeight="1">
      <c r="A6" s="498" t="s">
        <v>147</v>
      </c>
      <c r="B6" s="498"/>
      <c r="C6" s="499"/>
      <c r="D6" s="410">
        <f>SUM(D7,D14)</f>
        <v>1454784</v>
      </c>
      <c r="E6" s="411">
        <f>SUM(E7,E14)</f>
        <v>28658427752</v>
      </c>
      <c r="F6" s="412">
        <f>E6/98485</f>
        <v>290992.8187236635</v>
      </c>
      <c r="G6" s="413">
        <f>E6/D6</f>
        <v>19699.438371607055</v>
      </c>
      <c r="H6" s="414">
        <f>D6/98485*100</f>
        <v>1477.1630197492004</v>
      </c>
    </row>
    <row r="7" spans="1:8" ht="18" customHeight="1">
      <c r="A7" s="509" t="s">
        <v>148</v>
      </c>
      <c r="B7" s="503" t="s">
        <v>149</v>
      </c>
      <c r="C7" s="504"/>
      <c r="D7" s="72">
        <f>SUM(D8:D11,D13)</f>
        <v>1403605</v>
      </c>
      <c r="E7" s="73">
        <f>SUM(E8:E13)</f>
        <v>28055151166</v>
      </c>
      <c r="F7" s="73">
        <v>284867</v>
      </c>
      <c r="G7" s="293">
        <v>19988</v>
      </c>
      <c r="H7" s="69">
        <v>1425.2</v>
      </c>
    </row>
    <row r="8" spans="1:8" ht="18" customHeight="1">
      <c r="A8" s="510"/>
      <c r="B8" s="511" t="s">
        <v>150</v>
      </c>
      <c r="C8" s="70" t="s">
        <v>151</v>
      </c>
      <c r="D8" s="72">
        <v>19504</v>
      </c>
      <c r="E8" s="73">
        <v>9589282547</v>
      </c>
      <c r="F8" s="74">
        <v>97368</v>
      </c>
      <c r="G8" s="73">
        <v>491657</v>
      </c>
      <c r="H8" s="69">
        <v>19.8</v>
      </c>
    </row>
    <row r="9" spans="1:8" ht="18" customHeight="1">
      <c r="A9" s="510"/>
      <c r="B9" s="512"/>
      <c r="C9" s="71" t="s">
        <v>152</v>
      </c>
      <c r="D9" s="72">
        <v>743939</v>
      </c>
      <c r="E9" s="73">
        <v>10457160316</v>
      </c>
      <c r="F9" s="74">
        <v>106180</v>
      </c>
      <c r="G9" s="68">
        <v>14056</v>
      </c>
      <c r="H9" s="69">
        <v>755.38</v>
      </c>
    </row>
    <row r="10" spans="1:8" ht="18" customHeight="1">
      <c r="A10" s="510"/>
      <c r="B10" s="513"/>
      <c r="C10" s="276" t="s">
        <v>153</v>
      </c>
      <c r="D10" s="72">
        <v>175287</v>
      </c>
      <c r="E10" s="73">
        <v>2169796700</v>
      </c>
      <c r="F10" s="74">
        <v>22032</v>
      </c>
      <c r="G10" s="68">
        <v>12379</v>
      </c>
      <c r="H10" s="69">
        <v>177.98</v>
      </c>
    </row>
    <row r="11" spans="1:8" ht="18" customHeight="1">
      <c r="A11" s="510"/>
      <c r="B11" s="514" t="s">
        <v>154</v>
      </c>
      <c r="C11" s="515"/>
      <c r="D11" s="72">
        <v>464241</v>
      </c>
      <c r="E11" s="73">
        <v>5260579910</v>
      </c>
      <c r="F11" s="74">
        <v>53415</v>
      </c>
      <c r="G11" s="68">
        <v>11332</v>
      </c>
      <c r="H11" s="69">
        <v>471.38</v>
      </c>
    </row>
    <row r="12" spans="1:8" ht="18" customHeight="1">
      <c r="A12" s="510"/>
      <c r="B12" s="494" t="s">
        <v>155</v>
      </c>
      <c r="C12" s="495"/>
      <c r="D12" s="292">
        <v>18053</v>
      </c>
      <c r="E12" s="73">
        <v>538834143</v>
      </c>
      <c r="F12" s="74">
        <v>5471</v>
      </c>
      <c r="G12" s="68">
        <v>29847</v>
      </c>
      <c r="H12" s="69">
        <v>18.33</v>
      </c>
    </row>
    <row r="13" spans="1:8" ht="18" customHeight="1">
      <c r="A13" s="510"/>
      <c r="B13" s="516" t="s">
        <v>156</v>
      </c>
      <c r="C13" s="504"/>
      <c r="D13" s="72">
        <v>634</v>
      </c>
      <c r="E13" s="73">
        <v>39497550</v>
      </c>
      <c r="F13" s="74">
        <v>401</v>
      </c>
      <c r="G13" s="68">
        <v>62299</v>
      </c>
      <c r="H13" s="69">
        <v>0.64</v>
      </c>
    </row>
    <row r="14" spans="1:8" ht="18" customHeight="1">
      <c r="A14" s="517" t="s">
        <v>157</v>
      </c>
      <c r="B14" s="520" t="s">
        <v>149</v>
      </c>
      <c r="C14" s="521"/>
      <c r="D14" s="72">
        <f>SUM(D15:D17)</f>
        <v>51179</v>
      </c>
      <c r="E14" s="73">
        <f>SUM(E15:E17)</f>
        <v>603276586</v>
      </c>
      <c r="F14" s="68">
        <f>E14/98485</f>
        <v>6125.568218510433</v>
      </c>
      <c r="G14" s="74">
        <f>E14/D14</f>
        <v>11787.580570155727</v>
      </c>
      <c r="H14" s="69">
        <f>D14/98485*100</f>
        <v>51.96628928263187</v>
      </c>
    </row>
    <row r="15" spans="1:8" ht="18" customHeight="1">
      <c r="A15" s="518"/>
      <c r="B15" s="494" t="s">
        <v>150</v>
      </c>
      <c r="C15" s="495"/>
      <c r="D15" s="72">
        <v>393</v>
      </c>
      <c r="E15" s="73">
        <v>9046335</v>
      </c>
      <c r="F15" s="68">
        <f>E15/98485</f>
        <v>91.85495253084225</v>
      </c>
      <c r="G15" s="74">
        <f>E15/D15</f>
        <v>23018.664122137405</v>
      </c>
      <c r="H15" s="69">
        <f>D15/98485*100</f>
        <v>0.3990455399299386</v>
      </c>
    </row>
    <row r="16" spans="1:8" ht="18" customHeight="1">
      <c r="A16" s="518"/>
      <c r="B16" s="494" t="s">
        <v>158</v>
      </c>
      <c r="C16" s="495"/>
      <c r="D16" s="72">
        <v>50784</v>
      </c>
      <c r="E16" s="73">
        <v>591931304</v>
      </c>
      <c r="F16" s="68">
        <f>E16/98485</f>
        <v>6010.370147738235</v>
      </c>
      <c r="G16" s="74">
        <f>E16/D16</f>
        <v>11655.86216131065</v>
      </c>
      <c r="H16" s="69">
        <f>D16/98485*100</f>
        <v>51.56521297659542</v>
      </c>
    </row>
    <row r="17" spans="1:8" ht="18" customHeight="1" thickBot="1">
      <c r="A17" s="519"/>
      <c r="B17" s="496" t="s">
        <v>159</v>
      </c>
      <c r="C17" s="497"/>
      <c r="D17" s="75">
        <v>2</v>
      </c>
      <c r="E17" s="76">
        <v>2298947</v>
      </c>
      <c r="F17" s="291">
        <f>E17/98485</f>
        <v>23.343118241356553</v>
      </c>
      <c r="G17" s="290">
        <f>E17/D17</f>
        <v>1149473.5</v>
      </c>
      <c r="H17" s="77">
        <f>D17/98485*100</f>
        <v>0.0020307661065136822</v>
      </c>
    </row>
    <row r="18" spans="4:6" ht="11.25" customHeight="1">
      <c r="D18" s="78" t="s">
        <v>447</v>
      </c>
      <c r="E18" s="78" t="s">
        <v>447</v>
      </c>
      <c r="F18" s="78" t="s">
        <v>447</v>
      </c>
    </row>
    <row r="19" spans="4:6" ht="14.25" thickBot="1">
      <c r="D19" s="78" t="s">
        <v>447</v>
      </c>
      <c r="E19" s="78"/>
      <c r="F19" s="78" t="s">
        <v>447</v>
      </c>
    </row>
    <row r="20" spans="1:7" ht="19.5" customHeight="1">
      <c r="A20" s="507" t="s">
        <v>140</v>
      </c>
      <c r="B20" s="507"/>
      <c r="C20" s="507"/>
      <c r="D20" s="508"/>
      <c r="E20" s="79" t="s">
        <v>141</v>
      </c>
      <c r="F20" s="79" t="s">
        <v>160</v>
      </c>
      <c r="G20" s="382" t="s">
        <v>161</v>
      </c>
    </row>
    <row r="21" spans="1:8" ht="13.5">
      <c r="A21" s="526" t="s">
        <v>162</v>
      </c>
      <c r="B21" s="529" t="s">
        <v>163</v>
      </c>
      <c r="C21" s="531"/>
      <c r="D21" s="532"/>
      <c r="E21" s="381" t="s">
        <v>515</v>
      </c>
      <c r="F21" s="80" t="s">
        <v>164</v>
      </c>
      <c r="G21" s="81" t="s">
        <v>164</v>
      </c>
      <c r="H21" s="94"/>
    </row>
    <row r="22" spans="1:7" ht="13.5">
      <c r="A22" s="527"/>
      <c r="B22" s="529"/>
      <c r="C22" s="533" t="s">
        <v>165</v>
      </c>
      <c r="D22" s="534"/>
      <c r="E22" s="82">
        <f>SUM(E23:E25)</f>
        <v>44991</v>
      </c>
      <c r="F22" s="83">
        <f>SUM(F23:F25)</f>
        <v>2688838250</v>
      </c>
      <c r="G22" s="83">
        <f>F22/E22</f>
        <v>59763.91389388989</v>
      </c>
    </row>
    <row r="23" spans="1:7" ht="13.5">
      <c r="A23" s="527"/>
      <c r="B23" s="529"/>
      <c r="C23" s="535" t="s">
        <v>166</v>
      </c>
      <c r="D23" s="536"/>
      <c r="E23" s="84">
        <v>435</v>
      </c>
      <c r="F23" s="85">
        <v>181591002</v>
      </c>
      <c r="G23" s="73" t="s">
        <v>446</v>
      </c>
    </row>
    <row r="24" spans="1:7" ht="13.5">
      <c r="A24" s="527"/>
      <c r="B24" s="529"/>
      <c r="C24" s="535" t="s">
        <v>167</v>
      </c>
      <c r="D24" s="536"/>
      <c r="E24" s="84">
        <v>586</v>
      </c>
      <c r="F24" s="85">
        <v>29300000</v>
      </c>
      <c r="G24" s="85">
        <f>F24/E24</f>
        <v>50000</v>
      </c>
    </row>
    <row r="25" spans="1:7" ht="14.25" thickBot="1">
      <c r="A25" s="528"/>
      <c r="B25" s="530"/>
      <c r="C25" s="537" t="s">
        <v>168</v>
      </c>
      <c r="D25" s="538"/>
      <c r="E25" s="86">
        <f>42198+1772</f>
        <v>43970</v>
      </c>
      <c r="F25" s="87">
        <f>2300419970+177527278</f>
        <v>2477947248</v>
      </c>
      <c r="G25" s="87">
        <f>F25/E25</f>
        <v>56355.40705026154</v>
      </c>
    </row>
    <row r="26" spans="1:7" ht="13.5">
      <c r="A26" s="88"/>
      <c r="B26" s="88"/>
      <c r="C26" s="88"/>
      <c r="D26" s="88"/>
      <c r="E26" s="88"/>
      <c r="F26" s="89"/>
      <c r="G26" s="245" t="s">
        <v>445</v>
      </c>
    </row>
    <row r="27" spans="1:7" ht="13.5">
      <c r="A27" s="143"/>
      <c r="B27" s="143"/>
      <c r="C27" s="143"/>
      <c r="D27" s="143"/>
      <c r="E27" s="143"/>
      <c r="F27" s="89"/>
      <c r="G27" s="245"/>
    </row>
    <row r="28" spans="1:5" ht="13.5">
      <c r="A28" s="90" t="s">
        <v>169</v>
      </c>
      <c r="B28" s="90"/>
      <c r="C28" s="90"/>
      <c r="D28" s="90"/>
      <c r="E28" s="90"/>
    </row>
    <row r="29" spans="1:3" ht="13.5">
      <c r="A29" s="62" t="s">
        <v>170</v>
      </c>
      <c r="C29" s="91"/>
    </row>
    <row r="30" spans="1:7" ht="14.25">
      <c r="A30" s="524" t="s">
        <v>516</v>
      </c>
      <c r="B30" s="525"/>
      <c r="C30" s="525"/>
      <c r="D30" s="525"/>
      <c r="E30" s="525"/>
      <c r="F30" s="525"/>
      <c r="G30" s="525"/>
    </row>
    <row r="31" spans="1:7" ht="14.25">
      <c r="A31" s="522" t="s">
        <v>447</v>
      </c>
      <c r="B31" s="522"/>
      <c r="C31" s="522"/>
      <c r="D31" s="522"/>
      <c r="E31" s="522"/>
      <c r="F31" s="523"/>
      <c r="G31" s="523"/>
    </row>
    <row r="32" spans="1:7" ht="14.25">
      <c r="A32" s="524" t="s">
        <v>457</v>
      </c>
      <c r="B32" s="525"/>
      <c r="C32" s="525"/>
      <c r="D32" s="525"/>
      <c r="E32" s="525"/>
      <c r="F32" s="525"/>
      <c r="G32" s="525"/>
    </row>
  </sheetData>
  <sheetProtection/>
  <mergeCells count="28">
    <mergeCell ref="A31:G31"/>
    <mergeCell ref="A32:G32"/>
    <mergeCell ref="A30:G30"/>
    <mergeCell ref="A21:A25"/>
    <mergeCell ref="B21:B25"/>
    <mergeCell ref="C21:D21"/>
    <mergeCell ref="C22:D22"/>
    <mergeCell ref="C23:D23"/>
    <mergeCell ref="C24:D24"/>
    <mergeCell ref="C25:D25"/>
    <mergeCell ref="A20:D20"/>
    <mergeCell ref="A7:A13"/>
    <mergeCell ref="B7:C7"/>
    <mergeCell ref="B8:B10"/>
    <mergeCell ref="B11:C11"/>
    <mergeCell ref="B12:C12"/>
    <mergeCell ref="B13:C13"/>
    <mergeCell ref="A14:A17"/>
    <mergeCell ref="B14:C14"/>
    <mergeCell ref="B15:C15"/>
    <mergeCell ref="B16:C16"/>
    <mergeCell ref="B17:C17"/>
    <mergeCell ref="A6:C6"/>
    <mergeCell ref="A1:H1"/>
    <mergeCell ref="A3:C4"/>
    <mergeCell ref="D3:D4"/>
    <mergeCell ref="E3:E4"/>
    <mergeCell ref="H3:H4"/>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A1" sqref="A1:F1"/>
    </sheetView>
  </sheetViews>
  <sheetFormatPr defaultColWidth="8.796875" defaultRowHeight="14.25"/>
  <cols>
    <col min="1" max="1" width="5" style="96" customWidth="1"/>
    <col min="2" max="3" width="3.09765625" style="96" customWidth="1"/>
    <col min="4" max="4" width="25" style="96" customWidth="1"/>
    <col min="5" max="5" width="25" style="96" bestFit="1" customWidth="1"/>
    <col min="6" max="6" width="25" style="96" customWidth="1"/>
    <col min="7" max="8" width="14.3984375" style="96" customWidth="1"/>
    <col min="9" max="16384" width="9" style="96" customWidth="1"/>
  </cols>
  <sheetData>
    <row r="1" spans="1:8" ht="16.5" customHeight="1">
      <c r="A1" s="539" t="s">
        <v>543</v>
      </c>
      <c r="B1" s="539"/>
      <c r="C1" s="539"/>
      <c r="D1" s="539"/>
      <c r="E1" s="539"/>
      <c r="F1" s="539"/>
      <c r="G1" s="95"/>
      <c r="H1" s="95"/>
    </row>
    <row r="2" spans="6:7" ht="16.5" customHeight="1" thickBot="1">
      <c r="F2" s="97"/>
      <c r="G2" s="98"/>
    </row>
    <row r="3" spans="1:8" ht="11.25" customHeight="1">
      <c r="A3" s="540" t="s">
        <v>32</v>
      </c>
      <c r="B3" s="540"/>
      <c r="C3" s="541"/>
      <c r="D3" s="544" t="s">
        <v>171</v>
      </c>
      <c r="E3" s="99"/>
      <c r="F3" s="544" t="s">
        <v>172</v>
      </c>
      <c r="G3" s="100"/>
      <c r="H3" s="100"/>
    </row>
    <row r="4" spans="1:8" ht="27">
      <c r="A4" s="542"/>
      <c r="B4" s="542"/>
      <c r="C4" s="543"/>
      <c r="D4" s="545"/>
      <c r="E4" s="101" t="s">
        <v>173</v>
      </c>
      <c r="F4" s="545"/>
      <c r="G4" s="100"/>
      <c r="H4" s="100"/>
    </row>
    <row r="5" spans="1:8" ht="14.25" customHeight="1">
      <c r="A5" s="102"/>
      <c r="B5" s="102"/>
      <c r="C5" s="103"/>
      <c r="D5" s="104" t="s">
        <v>174</v>
      </c>
      <c r="E5" s="104" t="s">
        <v>174</v>
      </c>
      <c r="F5" s="104" t="s">
        <v>175</v>
      </c>
      <c r="G5" s="105"/>
      <c r="H5" s="105"/>
    </row>
    <row r="6" spans="1:8" ht="18.75" customHeight="1">
      <c r="A6" s="106" t="s">
        <v>13</v>
      </c>
      <c r="B6" s="107" t="s">
        <v>507</v>
      </c>
      <c r="C6" s="108" t="s">
        <v>15</v>
      </c>
      <c r="D6" s="109">
        <v>24878</v>
      </c>
      <c r="E6" s="109">
        <v>591</v>
      </c>
      <c r="F6" s="109">
        <v>1274308706</v>
      </c>
      <c r="G6" s="109"/>
      <c r="H6" s="109"/>
    </row>
    <row r="7" spans="1:8" ht="17.25" customHeight="1">
      <c r="A7" s="106"/>
      <c r="B7" s="107" t="s">
        <v>177</v>
      </c>
      <c r="C7" s="108"/>
      <c r="D7" s="109">
        <v>26335</v>
      </c>
      <c r="E7" s="109">
        <v>479</v>
      </c>
      <c r="F7" s="109">
        <v>1512043581</v>
      </c>
      <c r="G7" s="109"/>
      <c r="H7" s="109"/>
    </row>
    <row r="8" spans="1:8" s="355" customFormat="1" ht="17.25" customHeight="1" thickBot="1">
      <c r="A8" s="110"/>
      <c r="B8" s="111" t="s">
        <v>438</v>
      </c>
      <c r="C8" s="112"/>
      <c r="D8" s="113">
        <v>28017</v>
      </c>
      <c r="E8" s="113">
        <v>403</v>
      </c>
      <c r="F8" s="113">
        <v>1657173478</v>
      </c>
      <c r="G8" s="120"/>
      <c r="H8" s="120"/>
    </row>
    <row r="9" spans="1:6" s="114" customFormat="1" ht="15" customHeight="1">
      <c r="A9" s="114" t="s">
        <v>506</v>
      </c>
      <c r="F9" s="115" t="s">
        <v>178</v>
      </c>
    </row>
    <row r="10" ht="13.5">
      <c r="A10" s="114" t="s">
        <v>179</v>
      </c>
    </row>
    <row r="11" ht="13.5">
      <c r="A11" s="96" t="s">
        <v>180</v>
      </c>
    </row>
    <row r="12" ht="13.5">
      <c r="A12" s="96" t="s">
        <v>181</v>
      </c>
    </row>
    <row r="13" s="114" customFormat="1" ht="13.5">
      <c r="A13" s="114" t="s">
        <v>505</v>
      </c>
    </row>
    <row r="14" ht="13.5">
      <c r="A14" s="96" t="s">
        <v>182</v>
      </c>
    </row>
    <row r="15" ht="13.5">
      <c r="A15" s="96" t="s">
        <v>183</v>
      </c>
    </row>
    <row r="16" spans="1:5" ht="13.5">
      <c r="A16" s="96" t="s">
        <v>504</v>
      </c>
      <c r="B16" s="357"/>
      <c r="C16" s="357"/>
      <c r="D16" s="357"/>
      <c r="E16" s="357"/>
    </row>
  </sheetData>
  <sheetProtection/>
  <mergeCells count="4">
    <mergeCell ref="A1:F1"/>
    <mergeCell ref="A3:C4"/>
    <mergeCell ref="D3:D4"/>
    <mergeCell ref="F3:F4"/>
  </mergeCells>
  <printOptions/>
  <pageMargins left="0.7874015748031497" right="0.7874015748031497" top="0.7874015748031497" bottom="0.7874015748031497" header="0.5118110236220472" footer="0.5118110236220472"/>
  <pageSetup fitToHeight="1" fitToWidth="1" horizontalDpi="600" verticalDpi="600" orientation="portrait" paperSize="9" r:id="rId1"/>
  <ignoredErrors>
    <ignoredError sqref="B6:B8"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A1" sqref="A1:F1"/>
    </sheetView>
  </sheetViews>
  <sheetFormatPr defaultColWidth="8.796875" defaultRowHeight="14.25"/>
  <cols>
    <col min="1" max="1" width="5" style="96" customWidth="1"/>
    <col min="2" max="2" width="4" style="96" bestFit="1" customWidth="1"/>
    <col min="3" max="3" width="2.69921875" style="96" customWidth="1"/>
    <col min="4" max="6" width="25" style="96" customWidth="1"/>
    <col min="7" max="8" width="14.3984375" style="96" customWidth="1"/>
    <col min="9" max="16384" width="9" style="96" customWidth="1"/>
  </cols>
  <sheetData>
    <row r="1" spans="1:8" ht="17.25">
      <c r="A1" s="539" t="s">
        <v>544</v>
      </c>
      <c r="B1" s="539"/>
      <c r="C1" s="539"/>
      <c r="D1" s="539"/>
      <c r="E1" s="539"/>
      <c r="F1" s="539"/>
      <c r="G1" s="116"/>
      <c r="H1" s="116"/>
    </row>
    <row r="2" ht="14.25" thickBot="1">
      <c r="G2" s="98"/>
    </row>
    <row r="3" spans="1:8" ht="13.5">
      <c r="A3" s="540" t="s">
        <v>32</v>
      </c>
      <c r="B3" s="540"/>
      <c r="C3" s="541"/>
      <c r="D3" s="546" t="s">
        <v>184</v>
      </c>
      <c r="E3" s="548" t="s">
        <v>185</v>
      </c>
      <c r="F3" s="544" t="s">
        <v>186</v>
      </c>
      <c r="G3" s="100"/>
      <c r="H3" s="100"/>
    </row>
    <row r="4" spans="1:8" ht="13.5">
      <c r="A4" s="542"/>
      <c r="B4" s="542"/>
      <c r="C4" s="543"/>
      <c r="D4" s="547"/>
      <c r="E4" s="547"/>
      <c r="F4" s="545"/>
      <c r="G4" s="100"/>
      <c r="H4" s="100"/>
    </row>
    <row r="5" spans="1:8" ht="13.5">
      <c r="A5" s="102"/>
      <c r="B5" s="102"/>
      <c r="C5" s="103"/>
      <c r="D5" s="104" t="s">
        <v>174</v>
      </c>
      <c r="E5" s="104" t="s">
        <v>174</v>
      </c>
      <c r="F5" s="104" t="s">
        <v>508</v>
      </c>
      <c r="G5" s="105"/>
      <c r="H5" s="105"/>
    </row>
    <row r="6" spans="1:8" ht="18" customHeight="1">
      <c r="A6" s="106" t="s">
        <v>13</v>
      </c>
      <c r="B6" s="107" t="s">
        <v>176</v>
      </c>
      <c r="C6" s="108" t="s">
        <v>15</v>
      </c>
      <c r="D6" s="109">
        <v>25056</v>
      </c>
      <c r="E6" s="109">
        <v>8531</v>
      </c>
      <c r="F6" s="117">
        <v>34</v>
      </c>
      <c r="G6" s="109"/>
      <c r="H6" s="109"/>
    </row>
    <row r="7" spans="1:8" ht="18" customHeight="1">
      <c r="A7" s="106"/>
      <c r="B7" s="107" t="s">
        <v>18</v>
      </c>
      <c r="C7" s="108"/>
      <c r="D7" s="109">
        <v>26598</v>
      </c>
      <c r="E7" s="109">
        <v>7744</v>
      </c>
      <c r="F7" s="117">
        <v>29.1</v>
      </c>
      <c r="G7" s="109"/>
      <c r="H7" s="109"/>
    </row>
    <row r="8" spans="1:8" s="355" customFormat="1" ht="18" customHeight="1" thickBot="1">
      <c r="A8" s="110"/>
      <c r="B8" s="118" t="s">
        <v>438</v>
      </c>
      <c r="C8" s="119"/>
      <c r="D8" s="120">
        <v>28417</v>
      </c>
      <c r="E8" s="120">
        <v>8089</v>
      </c>
      <c r="F8" s="121">
        <v>28.5</v>
      </c>
      <c r="G8" s="120"/>
      <c r="H8" s="120"/>
    </row>
    <row r="9" spans="1:8" ht="13.5">
      <c r="A9" s="96" t="s">
        <v>187</v>
      </c>
      <c r="B9" s="122"/>
      <c r="C9" s="122"/>
      <c r="D9" s="123"/>
      <c r="E9" s="123"/>
      <c r="F9" s="124" t="s">
        <v>188</v>
      </c>
      <c r="G9" s="125"/>
      <c r="H9" s="126"/>
    </row>
  </sheetData>
  <sheetProtection/>
  <mergeCells count="5">
    <mergeCell ref="A1:F1"/>
    <mergeCell ref="A3:C4"/>
    <mergeCell ref="D3:D4"/>
    <mergeCell ref="E3:E4"/>
    <mergeCell ref="F3:F4"/>
  </mergeCells>
  <printOptions/>
  <pageMargins left="0.7874015748031497" right="0.7874015748031497" top="0.7874015748031497" bottom="0.7874015748031497" header="0.5118110236220472" footer="0.5118110236220472"/>
  <pageSetup fitToHeight="1" fitToWidth="1" horizontalDpi="600" verticalDpi="600" orientation="portrait" paperSize="9" r:id="rId1"/>
  <ignoredErrors>
    <ignoredError sqref="B6:B8" numberStoredAsText="1"/>
  </ignoredErrors>
</worksheet>
</file>

<file path=xl/worksheets/sheet14.xml><?xml version="1.0" encoding="utf-8"?>
<worksheet xmlns="http://schemas.openxmlformats.org/spreadsheetml/2006/main" xmlns:r="http://schemas.openxmlformats.org/officeDocument/2006/relationships">
  <sheetPr>
    <pageSetUpPr fitToPage="1"/>
  </sheetPr>
  <dimension ref="A1:H15"/>
  <sheetViews>
    <sheetView zoomScalePageLayoutView="0" workbookViewId="0" topLeftCell="A1">
      <selection activeCell="A1" sqref="A1:H1"/>
    </sheetView>
  </sheetViews>
  <sheetFormatPr defaultColWidth="8.796875" defaultRowHeight="14.25"/>
  <cols>
    <col min="1" max="1" width="4.5" style="1" customWidth="1"/>
    <col min="2" max="2" width="3.09765625" style="1" customWidth="1"/>
    <col min="3" max="3" width="2.5" style="1" customWidth="1"/>
    <col min="4" max="5" width="14" style="1" customWidth="1"/>
    <col min="6" max="6" width="20.8984375" style="1" customWidth="1"/>
    <col min="7" max="8" width="14.5" style="1" customWidth="1"/>
    <col min="9" max="16384" width="9" style="1" customWidth="1"/>
  </cols>
  <sheetData>
    <row r="1" spans="1:8" ht="17.25" customHeight="1">
      <c r="A1" s="423" t="s">
        <v>545</v>
      </c>
      <c r="B1" s="423"/>
      <c r="C1" s="423"/>
      <c r="D1" s="423"/>
      <c r="E1" s="423"/>
      <c r="F1" s="423"/>
      <c r="G1" s="423"/>
      <c r="H1" s="423"/>
    </row>
    <row r="2" spans="1:8" ht="17.25" customHeight="1" thickBot="1">
      <c r="A2"/>
      <c r="B2"/>
      <c r="C2"/>
      <c r="D2"/>
      <c r="E2"/>
      <c r="F2"/>
      <c r="G2" s="13"/>
      <c r="H2"/>
    </row>
    <row r="3" spans="1:8" ht="15.75" customHeight="1">
      <c r="A3" s="427" t="s">
        <v>32</v>
      </c>
      <c r="B3" s="427"/>
      <c r="C3" s="428"/>
      <c r="D3" s="550" t="s">
        <v>189</v>
      </c>
      <c r="E3" s="550" t="s">
        <v>190</v>
      </c>
      <c r="F3" s="550" t="s">
        <v>191</v>
      </c>
      <c r="G3" s="127" t="s">
        <v>192</v>
      </c>
      <c r="H3" s="351" t="s">
        <v>193</v>
      </c>
    </row>
    <row r="4" spans="1:8" ht="15.75" customHeight="1">
      <c r="A4" s="429"/>
      <c r="B4" s="429"/>
      <c r="C4" s="430"/>
      <c r="D4" s="445"/>
      <c r="E4" s="445"/>
      <c r="F4" s="445"/>
      <c r="G4" s="309" t="s">
        <v>194</v>
      </c>
      <c r="H4" s="309" t="s">
        <v>194</v>
      </c>
    </row>
    <row r="5" spans="1:8" ht="15.75" customHeight="1">
      <c r="A5" s="350"/>
      <c r="B5" s="350"/>
      <c r="C5" s="354"/>
      <c r="D5" s="250" t="s">
        <v>518</v>
      </c>
      <c r="E5" s="250" t="s">
        <v>517</v>
      </c>
      <c r="F5" s="250" t="s">
        <v>175</v>
      </c>
      <c r="G5" s="26" t="s">
        <v>175</v>
      </c>
      <c r="H5" s="26" t="s">
        <v>175</v>
      </c>
    </row>
    <row r="6" spans="1:8" ht="18.75" customHeight="1">
      <c r="A6" s="4" t="s">
        <v>195</v>
      </c>
      <c r="B6" s="256" t="s">
        <v>14</v>
      </c>
      <c r="C6" s="7" t="s">
        <v>15</v>
      </c>
      <c r="D6" s="6">
        <v>21990</v>
      </c>
      <c r="E6" s="6">
        <v>293053</v>
      </c>
      <c r="F6" s="6">
        <v>572248756</v>
      </c>
      <c r="G6" s="254">
        <v>26023</v>
      </c>
      <c r="H6" s="254">
        <v>1953</v>
      </c>
    </row>
    <row r="7" spans="1:8" ht="18.75" customHeight="1">
      <c r="A7" s="4"/>
      <c r="B7" s="256" t="s">
        <v>16</v>
      </c>
      <c r="C7" s="7"/>
      <c r="D7" s="55">
        <v>44022</v>
      </c>
      <c r="E7" s="6">
        <v>292897</v>
      </c>
      <c r="F7" s="6">
        <v>558715698</v>
      </c>
      <c r="G7" s="254">
        <v>12691.738176366362</v>
      </c>
      <c r="H7" s="254">
        <v>1908</v>
      </c>
    </row>
    <row r="8" spans="1:8" ht="18.75" customHeight="1">
      <c r="A8" s="4"/>
      <c r="B8" s="256" t="s">
        <v>17</v>
      </c>
      <c r="C8" s="7"/>
      <c r="D8" s="6">
        <v>44686</v>
      </c>
      <c r="E8" s="6">
        <v>301391</v>
      </c>
      <c r="F8" s="6">
        <v>502686949</v>
      </c>
      <c r="G8" s="254">
        <v>11249</v>
      </c>
      <c r="H8" s="254">
        <v>1668</v>
      </c>
    </row>
    <row r="9" spans="1:8" ht="18.75" customHeight="1">
      <c r="A9" s="4"/>
      <c r="B9" s="256" t="s">
        <v>18</v>
      </c>
      <c r="C9" s="7"/>
      <c r="D9" s="6">
        <v>44776</v>
      </c>
      <c r="E9" s="6">
        <v>290709</v>
      </c>
      <c r="F9" s="6">
        <v>463093645</v>
      </c>
      <c r="G9" s="254">
        <v>10342</v>
      </c>
      <c r="H9" s="254">
        <v>1593</v>
      </c>
    </row>
    <row r="10" spans="1:8" s="280" customFormat="1" ht="18.75" customHeight="1" thickBot="1">
      <c r="A10" s="48"/>
      <c r="B10" s="358" t="s">
        <v>438</v>
      </c>
      <c r="C10" s="49"/>
      <c r="D10" s="57">
        <v>45054</v>
      </c>
      <c r="E10" s="12">
        <v>374630</v>
      </c>
      <c r="F10" s="12">
        <v>614354145</v>
      </c>
      <c r="G10" s="92">
        <v>13636</v>
      </c>
      <c r="H10" s="92">
        <v>1640</v>
      </c>
    </row>
    <row r="11" spans="1:8" ht="15.75" customHeight="1">
      <c r="A11" s="352"/>
      <c r="B11" s="352"/>
      <c r="C11" s="352"/>
      <c r="D11" s="353"/>
      <c r="E11" s="353"/>
      <c r="F11" s="353"/>
      <c r="G11" s="549" t="s">
        <v>196</v>
      </c>
      <c r="H11" s="549"/>
    </row>
    <row r="12" spans="1:8" ht="13.5">
      <c r="A12" s="1" t="s">
        <v>525</v>
      </c>
      <c r="B12" s="31"/>
      <c r="C12" s="31"/>
      <c r="D12" s="262"/>
      <c r="E12" s="262"/>
      <c r="F12" s="262"/>
      <c r="G12" s="128"/>
      <c r="H12" s="128"/>
    </row>
    <row r="13" spans="1:8" ht="13.5">
      <c r="A13" s="1" t="s">
        <v>531</v>
      </c>
      <c r="B13" s="31"/>
      <c r="C13" s="31"/>
      <c r="D13" s="262"/>
      <c r="E13" s="262"/>
      <c r="F13" s="262"/>
      <c r="G13" s="128"/>
      <c r="H13" s="128"/>
    </row>
    <row r="14" spans="1:8" ht="13.5">
      <c r="A14" s="1" t="s">
        <v>532</v>
      </c>
      <c r="B14" s="31"/>
      <c r="C14" s="31"/>
      <c r="D14" s="262"/>
      <c r="E14" s="262"/>
      <c r="F14" s="262"/>
      <c r="G14" s="128"/>
      <c r="H14" s="128"/>
    </row>
    <row r="15" spans="2:7" s="260" customFormat="1" ht="13.5">
      <c r="B15" s="93"/>
      <c r="C15" s="93"/>
      <c r="D15" s="93"/>
      <c r="E15" s="93"/>
      <c r="F15" s="93"/>
      <c r="G15" s="93"/>
    </row>
    <row r="17" ht="8.25" customHeight="1"/>
  </sheetData>
  <sheetProtection/>
  <mergeCells count="6">
    <mergeCell ref="G11:H11"/>
    <mergeCell ref="A1:H1"/>
    <mergeCell ref="A3:C4"/>
    <mergeCell ref="D3:D4"/>
    <mergeCell ref="E3:E4"/>
    <mergeCell ref="F3:F4"/>
  </mergeCells>
  <printOptions/>
  <pageMargins left="0.7874015748031497" right="0.7086614173228347" top="0.7874015748031497" bottom="0.7874015748031497" header="0.5118110236220472" footer="0.5118110236220472"/>
  <pageSetup fitToHeight="1" fitToWidth="1" horizontalDpi="600" verticalDpi="600" orientation="portrait" paperSize="9" r:id="rId1"/>
  <ignoredErrors>
    <ignoredError sqref="B6:B10" numberStoredAsText="1"/>
  </ignoredErrors>
</worksheet>
</file>

<file path=xl/worksheets/sheet15.xml><?xml version="1.0" encoding="utf-8"?>
<worksheet xmlns="http://schemas.openxmlformats.org/spreadsheetml/2006/main" xmlns:r="http://schemas.openxmlformats.org/officeDocument/2006/relationships">
  <dimension ref="A1:H21"/>
  <sheetViews>
    <sheetView zoomScalePageLayoutView="0" workbookViewId="0" topLeftCell="A1">
      <selection activeCell="A1" sqref="A1:H1"/>
    </sheetView>
  </sheetViews>
  <sheetFormatPr defaultColWidth="8.796875" defaultRowHeight="14.25"/>
  <cols>
    <col min="1" max="1" width="4.5" style="1" customWidth="1"/>
    <col min="2" max="2" width="3.09765625" style="1" customWidth="1"/>
    <col min="3" max="3" width="2.5" style="1" customWidth="1"/>
    <col min="4" max="5" width="14" style="1" customWidth="1"/>
    <col min="6" max="6" width="20.8984375" style="1" customWidth="1"/>
    <col min="7" max="8" width="14.5" style="1" customWidth="1"/>
    <col min="9" max="16384" width="9" style="1" customWidth="1"/>
  </cols>
  <sheetData>
    <row r="1" spans="1:8" ht="17.25" customHeight="1">
      <c r="A1" s="423" t="s">
        <v>562</v>
      </c>
      <c r="B1" s="423"/>
      <c r="C1" s="423"/>
      <c r="D1" s="423"/>
      <c r="E1" s="423"/>
      <c r="F1" s="423"/>
      <c r="G1" s="423"/>
      <c r="H1" s="423"/>
    </row>
    <row r="2" ht="17.25" customHeight="1" thickBot="1">
      <c r="G2" s="13"/>
    </row>
    <row r="3" spans="1:8" ht="15.75" customHeight="1">
      <c r="A3" s="427" t="s">
        <v>32</v>
      </c>
      <c r="B3" s="427"/>
      <c r="C3" s="428"/>
      <c r="D3" s="550" t="s">
        <v>189</v>
      </c>
      <c r="E3" s="550" t="s">
        <v>190</v>
      </c>
      <c r="F3" s="550" t="s">
        <v>191</v>
      </c>
      <c r="G3" s="127" t="s">
        <v>192</v>
      </c>
      <c r="H3" s="351" t="s">
        <v>193</v>
      </c>
    </row>
    <row r="4" spans="1:8" ht="15.75" customHeight="1">
      <c r="A4" s="429"/>
      <c r="B4" s="429"/>
      <c r="C4" s="430"/>
      <c r="D4" s="445"/>
      <c r="E4" s="445"/>
      <c r="F4" s="445"/>
      <c r="G4" s="309" t="s">
        <v>194</v>
      </c>
      <c r="H4" s="309" t="s">
        <v>194</v>
      </c>
    </row>
    <row r="5" spans="1:8" ht="15.75" customHeight="1">
      <c r="A5" s="350"/>
      <c r="B5" s="350"/>
      <c r="C5" s="354"/>
      <c r="D5" s="250" t="s">
        <v>529</v>
      </c>
      <c r="E5" s="250" t="s">
        <v>530</v>
      </c>
      <c r="F5" s="250" t="s">
        <v>175</v>
      </c>
      <c r="G5" s="26" t="s">
        <v>175</v>
      </c>
      <c r="H5" s="26" t="s">
        <v>175</v>
      </c>
    </row>
    <row r="6" spans="1:8" ht="18.75" customHeight="1">
      <c r="A6" s="4" t="s">
        <v>13</v>
      </c>
      <c r="B6" s="256" t="s">
        <v>14</v>
      </c>
      <c r="C6" s="7" t="s">
        <v>15</v>
      </c>
      <c r="D6" s="6">
        <v>7576</v>
      </c>
      <c r="E6" s="6">
        <v>179935</v>
      </c>
      <c r="F6" s="6">
        <v>924342893</v>
      </c>
      <c r="G6" s="254">
        <v>122009</v>
      </c>
      <c r="H6" s="6">
        <v>5137</v>
      </c>
    </row>
    <row r="7" spans="1:8" ht="18.75" customHeight="1">
      <c r="A7" s="4"/>
      <c r="B7" s="256" t="s">
        <v>16</v>
      </c>
      <c r="C7" s="7"/>
      <c r="D7" s="6">
        <v>7829</v>
      </c>
      <c r="E7" s="6">
        <v>196006</v>
      </c>
      <c r="F7" s="6">
        <v>996092358</v>
      </c>
      <c r="G7" s="254">
        <v>127231</v>
      </c>
      <c r="H7" s="6">
        <v>5082</v>
      </c>
    </row>
    <row r="8" spans="1:8" ht="18.75" customHeight="1">
      <c r="A8" s="4"/>
      <c r="B8" s="256" t="s">
        <v>17</v>
      </c>
      <c r="C8" s="7"/>
      <c r="D8" s="55">
        <v>8095</v>
      </c>
      <c r="E8" s="6">
        <v>195367</v>
      </c>
      <c r="F8" s="6">
        <v>964004196</v>
      </c>
      <c r="G8" s="254">
        <v>119086</v>
      </c>
      <c r="H8" s="6">
        <v>4934</v>
      </c>
    </row>
    <row r="9" spans="1:8" ht="18.75" customHeight="1">
      <c r="A9" s="4"/>
      <c r="B9" s="256" t="s">
        <v>509</v>
      </c>
      <c r="C9" s="7"/>
      <c r="D9" s="6">
        <v>8417</v>
      </c>
      <c r="E9" s="6">
        <v>208960</v>
      </c>
      <c r="F9" s="6">
        <v>1064374665</v>
      </c>
      <c r="G9" s="254">
        <v>126455</v>
      </c>
      <c r="H9" s="254">
        <v>5094</v>
      </c>
    </row>
    <row r="10" spans="1:8" s="307" customFormat="1" ht="18.75" customHeight="1" thickBot="1">
      <c r="A10" s="48"/>
      <c r="B10" s="9" t="s">
        <v>438</v>
      </c>
      <c r="C10" s="49"/>
      <c r="D10" s="12">
        <v>8686</v>
      </c>
      <c r="E10" s="12">
        <v>215347</v>
      </c>
      <c r="F10" s="12">
        <v>1098409430</v>
      </c>
      <c r="G10" s="12">
        <v>126457</v>
      </c>
      <c r="H10" s="12">
        <v>5101</v>
      </c>
    </row>
    <row r="11" spans="1:8" ht="15.75" customHeight="1">
      <c r="A11" s="551" t="s">
        <v>197</v>
      </c>
      <c r="B11" s="551"/>
      <c r="C11" s="551"/>
      <c r="D11" s="552"/>
      <c r="E11" s="552"/>
      <c r="F11" s="552"/>
      <c r="G11" s="549" t="s">
        <v>198</v>
      </c>
      <c r="H11" s="549"/>
    </row>
    <row r="21" ht="13.5">
      <c r="H21" s="8"/>
    </row>
  </sheetData>
  <sheetProtection/>
  <mergeCells count="7">
    <mergeCell ref="A11:F11"/>
    <mergeCell ref="G11:H11"/>
    <mergeCell ref="A1:H1"/>
    <mergeCell ref="A3:C4"/>
    <mergeCell ref="D3:D4"/>
    <mergeCell ref="E3:E4"/>
    <mergeCell ref="F3:F4"/>
  </mergeCells>
  <printOptions/>
  <pageMargins left="0.7874015748031497" right="0.7874015748031497" top="0.7874015748031497" bottom="0.7874015748031497" header="0.5118110236220472" footer="0.5118110236220472"/>
  <pageSetup horizontalDpi="600" verticalDpi="600" orientation="portrait" paperSize="9" scale="95" r:id="rId1"/>
  <ignoredErrors>
    <ignoredError sqref="B6:B10" numberStoredAsText="1"/>
  </ignoredErrors>
</worksheet>
</file>

<file path=xl/worksheets/sheet16.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H1"/>
    </sheetView>
  </sheetViews>
  <sheetFormatPr defaultColWidth="8.796875" defaultRowHeight="14.25"/>
  <cols>
    <col min="1" max="1" width="4.5" style="1" customWidth="1"/>
    <col min="2" max="2" width="3.09765625" style="1" customWidth="1"/>
    <col min="3" max="3" width="2.5" style="1" customWidth="1"/>
    <col min="4" max="5" width="14" style="1" customWidth="1"/>
    <col min="6" max="6" width="20.8984375" style="1" customWidth="1"/>
    <col min="7" max="8" width="14.5" style="1" customWidth="1"/>
    <col min="9" max="16384" width="9" style="1" customWidth="1"/>
  </cols>
  <sheetData>
    <row r="1" spans="1:8" ht="17.25" customHeight="1">
      <c r="A1" s="423" t="s">
        <v>546</v>
      </c>
      <c r="B1" s="423"/>
      <c r="C1" s="423"/>
      <c r="D1" s="423"/>
      <c r="E1" s="423"/>
      <c r="F1" s="423"/>
      <c r="G1" s="423"/>
      <c r="H1" s="423"/>
    </row>
    <row r="2" ht="17.25" customHeight="1" thickBot="1">
      <c r="G2" s="13"/>
    </row>
    <row r="3" spans="1:8" ht="15.75" customHeight="1">
      <c r="A3" s="427" t="s">
        <v>32</v>
      </c>
      <c r="B3" s="427"/>
      <c r="C3" s="428"/>
      <c r="D3" s="550" t="s">
        <v>189</v>
      </c>
      <c r="E3" s="550" t="s">
        <v>190</v>
      </c>
      <c r="F3" s="550" t="s">
        <v>191</v>
      </c>
      <c r="G3" s="127" t="s">
        <v>192</v>
      </c>
      <c r="H3" s="351" t="s">
        <v>193</v>
      </c>
    </row>
    <row r="4" spans="1:8" ht="15.75" customHeight="1">
      <c r="A4" s="429"/>
      <c r="B4" s="429"/>
      <c r="C4" s="430"/>
      <c r="D4" s="445"/>
      <c r="E4" s="445"/>
      <c r="F4" s="445"/>
      <c r="G4" s="309" t="s">
        <v>194</v>
      </c>
      <c r="H4" s="309" t="s">
        <v>194</v>
      </c>
    </row>
    <row r="5" spans="1:8" ht="15.75" customHeight="1">
      <c r="A5" s="350"/>
      <c r="B5" s="350"/>
      <c r="C5" s="354"/>
      <c r="D5" s="250" t="s">
        <v>519</v>
      </c>
      <c r="E5" s="250" t="s">
        <v>520</v>
      </c>
      <c r="F5" s="250" t="s">
        <v>175</v>
      </c>
      <c r="G5" s="26" t="s">
        <v>175</v>
      </c>
      <c r="H5" s="26" t="s">
        <v>175</v>
      </c>
    </row>
    <row r="6" spans="1:8" ht="18" customHeight="1">
      <c r="A6" s="4" t="s">
        <v>13</v>
      </c>
      <c r="B6" s="256" t="s">
        <v>14</v>
      </c>
      <c r="C6" s="7" t="s">
        <v>15</v>
      </c>
      <c r="D6" s="6">
        <v>4057</v>
      </c>
      <c r="E6" s="6">
        <v>19162</v>
      </c>
      <c r="F6" s="6">
        <v>49784578</v>
      </c>
      <c r="G6" s="254">
        <v>12271</v>
      </c>
      <c r="H6" s="254">
        <v>2598</v>
      </c>
    </row>
    <row r="7" spans="1:8" ht="18" customHeight="1">
      <c r="A7" s="4"/>
      <c r="B7" s="256" t="s">
        <v>16</v>
      </c>
      <c r="C7" s="7"/>
      <c r="D7" s="6">
        <v>4155</v>
      </c>
      <c r="E7" s="6">
        <v>21649</v>
      </c>
      <c r="F7" s="6">
        <v>53308318</v>
      </c>
      <c r="G7" s="254">
        <v>12830</v>
      </c>
      <c r="H7" s="254">
        <v>2462</v>
      </c>
    </row>
    <row r="8" spans="1:8" ht="18" customHeight="1">
      <c r="A8" s="4"/>
      <c r="B8" s="256" t="s">
        <v>17</v>
      </c>
      <c r="C8" s="7"/>
      <c r="D8" s="55">
        <v>4354</v>
      </c>
      <c r="E8" s="6">
        <v>23567</v>
      </c>
      <c r="F8" s="6">
        <v>57822446</v>
      </c>
      <c r="G8" s="254">
        <v>13280</v>
      </c>
      <c r="H8" s="254">
        <v>2454</v>
      </c>
    </row>
    <row r="9" spans="1:8" ht="18" customHeight="1">
      <c r="A9" s="4"/>
      <c r="B9" s="256" t="s">
        <v>509</v>
      </c>
      <c r="C9" s="7"/>
      <c r="D9" s="6">
        <v>4533</v>
      </c>
      <c r="E9" s="6">
        <v>25242</v>
      </c>
      <c r="F9" s="6">
        <v>61741738</v>
      </c>
      <c r="G9" s="254">
        <v>13621</v>
      </c>
      <c r="H9" s="254">
        <v>2446</v>
      </c>
    </row>
    <row r="10" spans="1:8" s="307" customFormat="1" ht="18" customHeight="1" thickBot="1">
      <c r="A10" s="48"/>
      <c r="B10" s="9" t="s">
        <v>438</v>
      </c>
      <c r="C10" s="49"/>
      <c r="D10" s="12">
        <v>4367</v>
      </c>
      <c r="E10" s="12">
        <v>25077</v>
      </c>
      <c r="F10" s="12">
        <v>64632117</v>
      </c>
      <c r="G10" s="12">
        <v>14800</v>
      </c>
      <c r="H10" s="12">
        <v>2577</v>
      </c>
    </row>
    <row r="11" spans="1:8" ht="15.75" customHeight="1">
      <c r="A11" s="551" t="s">
        <v>197</v>
      </c>
      <c r="B11" s="551"/>
      <c r="C11" s="551"/>
      <c r="D11" s="552"/>
      <c r="E11" s="552"/>
      <c r="F11" s="552"/>
      <c r="G11" s="549" t="s">
        <v>196</v>
      </c>
      <c r="H11" s="549"/>
    </row>
    <row r="20" spans="6:8" ht="13.5">
      <c r="F20" s="8"/>
      <c r="H20" s="8"/>
    </row>
  </sheetData>
  <sheetProtection/>
  <mergeCells count="7">
    <mergeCell ref="A11:F11"/>
    <mergeCell ref="G11:H11"/>
    <mergeCell ref="A1:H1"/>
    <mergeCell ref="A3:C4"/>
    <mergeCell ref="D3:D4"/>
    <mergeCell ref="E3:E4"/>
    <mergeCell ref="F3:F4"/>
  </mergeCells>
  <printOptions/>
  <pageMargins left="0.7874015748031497" right="0.7874015748031497" top="0.7874015748031497" bottom="0.7874015748031497" header="0.5118110236220472" footer="0.5118110236220472"/>
  <pageSetup horizontalDpi="600" verticalDpi="600" orientation="portrait" paperSize="9" scale="95" r:id="rId1"/>
  <ignoredErrors>
    <ignoredError sqref="B6:B10" numberStoredAsText="1"/>
  </ignoredErrors>
</worksheet>
</file>

<file path=xl/worksheets/sheet17.xml><?xml version="1.0" encoding="utf-8"?>
<worksheet xmlns="http://schemas.openxmlformats.org/spreadsheetml/2006/main" xmlns:r="http://schemas.openxmlformats.org/officeDocument/2006/relationships">
  <dimension ref="A1:K31"/>
  <sheetViews>
    <sheetView zoomScalePageLayoutView="0" workbookViewId="0" topLeftCell="A1">
      <selection activeCell="A1" sqref="A1:H1"/>
    </sheetView>
  </sheetViews>
  <sheetFormatPr defaultColWidth="8.796875" defaultRowHeight="14.25"/>
  <cols>
    <col min="1" max="1" width="4.5" style="1" customWidth="1"/>
    <col min="2" max="2" width="3.09765625" style="1" customWidth="1"/>
    <col min="3" max="3" width="2.5" style="1" customWidth="1"/>
    <col min="4" max="4" width="15.69921875" style="1" customWidth="1"/>
    <col min="5" max="7" width="15.59765625" style="1" customWidth="1"/>
    <col min="8" max="8" width="15.5" style="1" customWidth="1"/>
    <col min="9" max="16384" width="9" style="1" customWidth="1"/>
  </cols>
  <sheetData>
    <row r="1" spans="1:8" ht="17.25" customHeight="1">
      <c r="A1" s="423" t="s">
        <v>547</v>
      </c>
      <c r="B1" s="423"/>
      <c r="C1" s="423"/>
      <c r="D1" s="423"/>
      <c r="E1" s="423"/>
      <c r="F1" s="423"/>
      <c r="G1" s="423"/>
      <c r="H1" s="423"/>
    </row>
    <row r="2" spans="1:8" ht="17.25" customHeight="1" thickBot="1">
      <c r="A2" s="13" t="s">
        <v>199</v>
      </c>
      <c r="B2" s="13"/>
      <c r="C2" s="13"/>
      <c r="D2" s="13"/>
      <c r="E2" s="13"/>
      <c r="F2" s="13"/>
      <c r="G2" s="13"/>
      <c r="H2" s="13"/>
    </row>
    <row r="3" spans="1:8" ht="15.75" customHeight="1">
      <c r="A3" s="438" t="s">
        <v>32</v>
      </c>
      <c r="B3" s="438"/>
      <c r="C3" s="439"/>
      <c r="D3" s="129" t="s">
        <v>56</v>
      </c>
      <c r="E3" s="129" t="s">
        <v>200</v>
      </c>
      <c r="F3" s="129" t="s">
        <v>201</v>
      </c>
      <c r="G3" s="129" t="s">
        <v>202</v>
      </c>
      <c r="H3" s="279" t="s">
        <v>5</v>
      </c>
    </row>
    <row r="4" spans="1:8" ht="15.75" customHeight="1">
      <c r="A4" s="266"/>
      <c r="B4" s="266"/>
      <c r="C4" s="267"/>
      <c r="D4" s="130" t="s">
        <v>203</v>
      </c>
      <c r="E4" s="130" t="s">
        <v>203</v>
      </c>
      <c r="F4" s="130" t="s">
        <v>203</v>
      </c>
      <c r="G4" s="130" t="s">
        <v>203</v>
      </c>
      <c r="H4" s="130" t="s">
        <v>203</v>
      </c>
    </row>
    <row r="5" spans="1:8" ht="18" customHeight="1">
      <c r="A5" s="4" t="s">
        <v>13</v>
      </c>
      <c r="B5" s="256" t="s">
        <v>14</v>
      </c>
      <c r="C5" s="7" t="s">
        <v>15</v>
      </c>
      <c r="D5" s="6">
        <v>14701</v>
      </c>
      <c r="E5" s="6">
        <v>6162</v>
      </c>
      <c r="F5" s="6">
        <v>479</v>
      </c>
      <c r="G5" s="6">
        <v>1380</v>
      </c>
      <c r="H5" s="6">
        <v>6680</v>
      </c>
    </row>
    <row r="6" spans="1:8" ht="18" customHeight="1">
      <c r="A6" s="4"/>
      <c r="B6" s="256" t="s">
        <v>16</v>
      </c>
      <c r="C6" s="7"/>
      <c r="D6" s="6">
        <v>15530</v>
      </c>
      <c r="E6" s="6">
        <v>6265</v>
      </c>
      <c r="F6" s="6">
        <v>421</v>
      </c>
      <c r="G6" s="6">
        <v>1782</v>
      </c>
      <c r="H6" s="6">
        <v>7062</v>
      </c>
    </row>
    <row r="7" spans="1:8" ht="18" customHeight="1">
      <c r="A7" s="4"/>
      <c r="B7" s="256" t="s">
        <v>17</v>
      </c>
      <c r="C7" s="7"/>
      <c r="D7" s="6">
        <v>13979</v>
      </c>
      <c r="E7" s="6">
        <v>4883</v>
      </c>
      <c r="F7" s="6">
        <v>374</v>
      </c>
      <c r="G7" s="6">
        <v>1720</v>
      </c>
      <c r="H7" s="6">
        <v>7002</v>
      </c>
    </row>
    <row r="8" spans="1:8" ht="18" customHeight="1">
      <c r="A8" s="4"/>
      <c r="B8" s="256" t="s">
        <v>451</v>
      </c>
      <c r="C8" s="7"/>
      <c r="D8" s="6">
        <v>12682</v>
      </c>
      <c r="E8" s="6">
        <v>4589</v>
      </c>
      <c r="F8" s="6">
        <v>267</v>
      </c>
      <c r="G8" s="6">
        <v>1550</v>
      </c>
      <c r="H8" s="6">
        <v>6276</v>
      </c>
    </row>
    <row r="9" spans="1:8" s="280" customFormat="1" ht="18" customHeight="1" thickBot="1">
      <c r="A9" s="48"/>
      <c r="B9" s="9" t="s">
        <v>438</v>
      </c>
      <c r="C9" s="49"/>
      <c r="D9" s="57">
        <v>11675</v>
      </c>
      <c r="E9" s="286">
        <v>3952</v>
      </c>
      <c r="F9" s="286">
        <v>239</v>
      </c>
      <c r="G9" s="286">
        <v>1334</v>
      </c>
      <c r="H9" s="286">
        <v>6150</v>
      </c>
    </row>
    <row r="10" ht="13.5" customHeight="1"/>
    <row r="11" spans="1:8" ht="14.25" thickBot="1">
      <c r="A11" s="13" t="s">
        <v>204</v>
      </c>
      <c r="B11" s="13"/>
      <c r="C11" s="13"/>
      <c r="D11" s="13"/>
      <c r="E11" s="13"/>
      <c r="F11" s="13"/>
      <c r="G11" s="13"/>
      <c r="H11" s="13"/>
    </row>
    <row r="12" spans="1:8" ht="13.5">
      <c r="A12" s="438" t="s">
        <v>32</v>
      </c>
      <c r="B12" s="438"/>
      <c r="C12" s="439"/>
      <c r="D12" s="270" t="s">
        <v>205</v>
      </c>
      <c r="E12" s="270" t="s">
        <v>56</v>
      </c>
      <c r="F12" s="270" t="s">
        <v>200</v>
      </c>
      <c r="G12" s="270" t="s">
        <v>201</v>
      </c>
      <c r="H12" s="279" t="s">
        <v>206</v>
      </c>
    </row>
    <row r="13" spans="1:8" ht="13.5">
      <c r="A13" s="266"/>
      <c r="B13" s="266"/>
      <c r="C13" s="267"/>
      <c r="D13" s="130" t="s">
        <v>207</v>
      </c>
      <c r="E13" s="130" t="s">
        <v>203</v>
      </c>
      <c r="F13" s="130" t="s">
        <v>203</v>
      </c>
      <c r="G13" s="130" t="s">
        <v>203</v>
      </c>
      <c r="H13" s="130" t="s">
        <v>203</v>
      </c>
    </row>
    <row r="14" spans="1:8" ht="13.5">
      <c r="A14" s="4" t="s">
        <v>13</v>
      </c>
      <c r="B14" s="256" t="s">
        <v>14</v>
      </c>
      <c r="C14" s="7" t="s">
        <v>15</v>
      </c>
      <c r="D14" s="6">
        <v>71</v>
      </c>
      <c r="E14" s="6">
        <v>4118</v>
      </c>
      <c r="F14" s="6">
        <v>1209</v>
      </c>
      <c r="G14" s="6">
        <v>2909</v>
      </c>
      <c r="H14" s="131">
        <v>58</v>
      </c>
    </row>
    <row r="15" spans="1:8" ht="13.5">
      <c r="A15" s="4"/>
      <c r="B15" s="256" t="s">
        <v>16</v>
      </c>
      <c r="C15" s="7"/>
      <c r="D15" s="6">
        <v>72</v>
      </c>
      <c r="E15" s="6">
        <v>4217</v>
      </c>
      <c r="F15" s="6">
        <v>1389</v>
      </c>
      <c r="G15" s="6">
        <v>2828</v>
      </c>
      <c r="H15" s="131">
        <v>58.6</v>
      </c>
    </row>
    <row r="16" spans="1:8" ht="13.5">
      <c r="A16" s="4"/>
      <c r="B16" s="256" t="s">
        <v>17</v>
      </c>
      <c r="C16" s="7"/>
      <c r="D16" s="55">
        <v>72</v>
      </c>
      <c r="E16" s="6">
        <v>4576</v>
      </c>
      <c r="F16" s="6">
        <v>1477</v>
      </c>
      <c r="G16" s="6">
        <v>3099</v>
      </c>
      <c r="H16" s="131">
        <v>63.6</v>
      </c>
    </row>
    <row r="17" spans="1:8" ht="13.5">
      <c r="A17" s="4"/>
      <c r="B17" s="256" t="s">
        <v>451</v>
      </c>
      <c r="C17" s="7"/>
      <c r="D17" s="6">
        <v>72</v>
      </c>
      <c r="E17" s="6">
        <v>5836</v>
      </c>
      <c r="F17" s="6">
        <v>1843</v>
      </c>
      <c r="G17" s="6">
        <v>3993</v>
      </c>
      <c r="H17" s="131">
        <v>81.1</v>
      </c>
    </row>
    <row r="18" spans="1:8" s="280" customFormat="1" ht="14.25" thickBot="1">
      <c r="A18" s="48"/>
      <c r="B18" s="9" t="s">
        <v>438</v>
      </c>
      <c r="C18" s="49"/>
      <c r="D18" s="295">
        <v>71</v>
      </c>
      <c r="E18" s="286">
        <v>4606</v>
      </c>
      <c r="F18" s="286">
        <v>1439</v>
      </c>
      <c r="G18" s="286">
        <v>3167</v>
      </c>
      <c r="H18" s="281">
        <v>64.9</v>
      </c>
    </row>
    <row r="19" spans="7:8" ht="13.5">
      <c r="G19" s="8"/>
      <c r="H19" s="8"/>
    </row>
    <row r="20" spans="1:8" ht="14.25" thickBot="1">
      <c r="A20" s="13" t="s">
        <v>208</v>
      </c>
      <c r="B20" s="13"/>
      <c r="C20" s="13"/>
      <c r="D20" s="13"/>
      <c r="E20" s="13"/>
      <c r="F20" s="13"/>
      <c r="G20" s="13"/>
      <c r="H20" s="13"/>
    </row>
    <row r="21" spans="1:11" ht="13.5">
      <c r="A21" s="438" t="s">
        <v>32</v>
      </c>
      <c r="B21" s="438"/>
      <c r="C21" s="439"/>
      <c r="D21" s="270" t="s">
        <v>205</v>
      </c>
      <c r="E21" s="270" t="s">
        <v>56</v>
      </c>
      <c r="F21" s="270" t="s">
        <v>200</v>
      </c>
      <c r="G21" s="270" t="s">
        <v>201</v>
      </c>
      <c r="H21" s="279" t="s">
        <v>206</v>
      </c>
      <c r="K21" s="8"/>
    </row>
    <row r="22" spans="1:8" ht="13.5">
      <c r="A22" s="266"/>
      <c r="B22" s="266"/>
      <c r="C22" s="267"/>
      <c r="D22" s="130" t="s">
        <v>207</v>
      </c>
      <c r="E22" s="130" t="s">
        <v>203</v>
      </c>
      <c r="F22" s="130" t="s">
        <v>203</v>
      </c>
      <c r="G22" s="130" t="s">
        <v>203</v>
      </c>
      <c r="H22" s="130" t="s">
        <v>203</v>
      </c>
    </row>
    <row r="23" spans="1:8" ht="13.5">
      <c r="A23" s="4" t="s">
        <v>195</v>
      </c>
      <c r="B23" s="256" t="s">
        <v>14</v>
      </c>
      <c r="C23" s="267" t="s">
        <v>15</v>
      </c>
      <c r="D23" s="130">
        <v>245</v>
      </c>
      <c r="E23" s="130">
        <v>980</v>
      </c>
      <c r="F23" s="130">
        <v>49</v>
      </c>
      <c r="G23" s="130">
        <v>931</v>
      </c>
      <c r="H23" s="132">
        <v>4</v>
      </c>
    </row>
    <row r="24" spans="1:8" ht="13.5">
      <c r="A24" s="4"/>
      <c r="B24" s="256" t="s">
        <v>16</v>
      </c>
      <c r="C24" s="267"/>
      <c r="D24" s="6">
        <v>245</v>
      </c>
      <c r="E24" s="6">
        <v>812</v>
      </c>
      <c r="F24" s="6">
        <v>51</v>
      </c>
      <c r="G24" s="6">
        <v>761</v>
      </c>
      <c r="H24" s="131">
        <v>3.3</v>
      </c>
    </row>
    <row r="25" spans="1:8" ht="13.5">
      <c r="A25" s="133"/>
      <c r="B25" s="256" t="s">
        <v>17</v>
      </c>
      <c r="C25" s="18"/>
      <c r="D25" s="55">
        <v>243</v>
      </c>
      <c r="E25" s="6">
        <v>810</v>
      </c>
      <c r="F25" s="6">
        <v>35</v>
      </c>
      <c r="G25" s="6">
        <v>775</v>
      </c>
      <c r="H25" s="131">
        <v>3.3</v>
      </c>
    </row>
    <row r="26" spans="1:8" ht="13.5">
      <c r="A26" s="133"/>
      <c r="B26" s="256" t="s">
        <v>451</v>
      </c>
      <c r="C26" s="133"/>
      <c r="D26" s="55">
        <v>242</v>
      </c>
      <c r="E26" s="6">
        <v>888</v>
      </c>
      <c r="F26" s="6">
        <v>32</v>
      </c>
      <c r="G26" s="6">
        <v>856</v>
      </c>
      <c r="H26" s="131">
        <v>3.7</v>
      </c>
    </row>
    <row r="27" spans="1:8" s="280" customFormat="1" ht="14.25" thickBot="1">
      <c r="A27" s="48"/>
      <c r="B27" s="9" t="s">
        <v>438</v>
      </c>
      <c r="C27" s="48"/>
      <c r="D27" s="294">
        <v>243</v>
      </c>
      <c r="E27" s="281">
        <v>812</v>
      </c>
      <c r="F27" s="281">
        <v>20</v>
      </c>
      <c r="G27" s="281">
        <v>792</v>
      </c>
      <c r="H27" s="281">
        <v>3.3</v>
      </c>
    </row>
    <row r="28" spans="1:8" ht="13.5">
      <c r="A28" s="273" t="s">
        <v>209</v>
      </c>
      <c r="B28" s="258"/>
      <c r="C28" s="258"/>
      <c r="D28" s="260"/>
      <c r="G28" s="260"/>
      <c r="H28" s="259" t="s">
        <v>210</v>
      </c>
    </row>
    <row r="29" ht="13.5">
      <c r="A29" s="1" t="s">
        <v>450</v>
      </c>
    </row>
    <row r="30" ht="13.5">
      <c r="A30" s="1" t="s">
        <v>450</v>
      </c>
    </row>
    <row r="31" ht="13.5">
      <c r="A31" s="1" t="s">
        <v>450</v>
      </c>
    </row>
  </sheetData>
  <sheetProtection/>
  <mergeCells count="4">
    <mergeCell ref="A1:H1"/>
    <mergeCell ref="A3:C3"/>
    <mergeCell ref="A12:C12"/>
    <mergeCell ref="A21:C21"/>
  </mergeCells>
  <printOptions/>
  <pageMargins left="0.7874015748031497" right="0.7874015748031497" top="0.7874015748031497" bottom="0.7874015748031497" header="0.5118110236220472" footer="0.5118110236220472"/>
  <pageSetup horizontalDpi="600" verticalDpi="600" orientation="portrait" paperSize="9" scale="90" r:id="rId1"/>
  <ignoredErrors>
    <ignoredError sqref="B5:B9 B14:B18 B23:B27" numberStoredAsText="1"/>
  </ignoredErrors>
</worksheet>
</file>

<file path=xl/worksheets/sheet18.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G1"/>
    </sheetView>
  </sheetViews>
  <sheetFormatPr defaultColWidth="8.796875" defaultRowHeight="14.25"/>
  <cols>
    <col min="1" max="1" width="4.5" style="1" customWidth="1"/>
    <col min="2" max="2" width="3.09765625" style="1" customWidth="1"/>
    <col min="3" max="3" width="2.5" style="1" customWidth="1"/>
    <col min="4" max="7" width="19.5" style="1" customWidth="1"/>
    <col min="8" max="16384" width="9" style="1" customWidth="1"/>
  </cols>
  <sheetData>
    <row r="1" spans="1:7" ht="16.5" customHeight="1">
      <c r="A1" s="423" t="s">
        <v>548</v>
      </c>
      <c r="B1" s="423"/>
      <c r="C1" s="423"/>
      <c r="D1" s="423"/>
      <c r="E1" s="423"/>
      <c r="F1" s="423"/>
      <c r="G1" s="423"/>
    </row>
    <row r="2" spans="1:7" ht="15.75" customHeight="1" thickBot="1">
      <c r="A2" s="246"/>
      <c r="B2" s="246"/>
      <c r="C2" s="246"/>
      <c r="D2" s="246"/>
      <c r="E2" s="246"/>
      <c r="F2" s="553"/>
      <c r="G2" s="554"/>
    </row>
    <row r="3" spans="1:7" ht="15.75" customHeight="1">
      <c r="A3" s="438" t="s">
        <v>32</v>
      </c>
      <c r="B3" s="438"/>
      <c r="C3" s="439"/>
      <c r="D3" s="129" t="s">
        <v>56</v>
      </c>
      <c r="E3" s="129" t="s">
        <v>211</v>
      </c>
      <c r="F3" s="270" t="s">
        <v>212</v>
      </c>
      <c r="G3" s="279" t="s">
        <v>213</v>
      </c>
    </row>
    <row r="4" spans="1:7" ht="18" customHeight="1">
      <c r="A4" s="4" t="s">
        <v>13</v>
      </c>
      <c r="B4" s="256" t="s">
        <v>14</v>
      </c>
      <c r="C4" s="7" t="s">
        <v>15</v>
      </c>
      <c r="D4" s="6">
        <v>86136</v>
      </c>
      <c r="E4" s="6">
        <v>53728</v>
      </c>
      <c r="F4" s="6">
        <v>1045</v>
      </c>
      <c r="G4" s="6">
        <v>31363</v>
      </c>
    </row>
    <row r="5" spans="1:7" ht="18" customHeight="1">
      <c r="A5" s="4"/>
      <c r="B5" s="256" t="s">
        <v>16</v>
      </c>
      <c r="C5" s="7"/>
      <c r="D5" s="6">
        <v>82921</v>
      </c>
      <c r="E5" s="6">
        <v>51146</v>
      </c>
      <c r="F5" s="6">
        <v>1125</v>
      </c>
      <c r="G5" s="6">
        <v>30650</v>
      </c>
    </row>
    <row r="6" spans="1:7" ht="18" customHeight="1">
      <c r="A6" s="4"/>
      <c r="B6" s="256" t="s">
        <v>17</v>
      </c>
      <c r="C6" s="7"/>
      <c r="D6" s="55">
        <v>81784</v>
      </c>
      <c r="E6" s="6">
        <v>50395</v>
      </c>
      <c r="F6" s="6">
        <v>1088</v>
      </c>
      <c r="G6" s="6">
        <v>30301</v>
      </c>
    </row>
    <row r="7" spans="1:7" ht="18" customHeight="1">
      <c r="A7" s="4"/>
      <c r="B7" s="256" t="s">
        <v>451</v>
      </c>
      <c r="C7" s="7"/>
      <c r="D7" s="6">
        <v>82035</v>
      </c>
      <c r="E7" s="6">
        <v>51409</v>
      </c>
      <c r="F7" s="6">
        <v>1087</v>
      </c>
      <c r="G7" s="6">
        <v>29539</v>
      </c>
    </row>
    <row r="8" spans="1:7" s="280" customFormat="1" ht="18" customHeight="1" thickBot="1">
      <c r="A8" s="48"/>
      <c r="B8" s="9" t="s">
        <v>438</v>
      </c>
      <c r="C8" s="49"/>
      <c r="D8" s="289">
        <v>81446</v>
      </c>
      <c r="E8" s="289">
        <v>51034</v>
      </c>
      <c r="F8" s="289">
        <v>1094</v>
      </c>
      <c r="G8" s="289">
        <v>29318</v>
      </c>
    </row>
    <row r="9" spans="1:7" ht="15.75" customHeight="1">
      <c r="A9" s="260"/>
      <c r="B9" s="260"/>
      <c r="C9" s="260"/>
      <c r="D9" s="260"/>
      <c r="E9" s="260"/>
      <c r="F9" s="260"/>
      <c r="G9" s="26" t="s">
        <v>214</v>
      </c>
    </row>
    <row r="11" spans="1:3" ht="12.75" customHeight="1">
      <c r="A11" s="8"/>
      <c r="B11" s="8"/>
      <c r="C11" s="8"/>
    </row>
    <row r="14" spans="4:9" ht="13.5">
      <c r="D14" s="8"/>
      <c r="I14" s="8"/>
    </row>
  </sheetData>
  <sheetProtection/>
  <mergeCells count="3">
    <mergeCell ref="A1:G1"/>
    <mergeCell ref="F2:G2"/>
    <mergeCell ref="A3:C3"/>
  </mergeCells>
  <printOptions/>
  <pageMargins left="0.7874015748031497" right="0.7874015748031497" top="0.7874015748031497" bottom="0.7874015748031497" header="0.5118110236220472" footer="0.5118110236220472"/>
  <pageSetup horizontalDpi="600" verticalDpi="600" orientation="portrait" paperSize="9" scale="95" r:id="rId1"/>
  <ignoredErrors>
    <ignoredError sqref="B4:B8" numberStoredAsText="1"/>
  </ignoredErrors>
</worksheet>
</file>

<file path=xl/worksheets/sheet19.xml><?xml version="1.0" encoding="utf-8"?>
<worksheet xmlns="http://schemas.openxmlformats.org/spreadsheetml/2006/main" xmlns:r="http://schemas.openxmlformats.org/officeDocument/2006/relationships">
  <dimension ref="A1:K21"/>
  <sheetViews>
    <sheetView zoomScalePageLayoutView="0" workbookViewId="0" topLeftCell="A1">
      <selection activeCell="A1" sqref="A1:K1"/>
    </sheetView>
  </sheetViews>
  <sheetFormatPr defaultColWidth="8.796875" defaultRowHeight="14.25"/>
  <cols>
    <col min="1" max="1" width="4.5" style="1" customWidth="1"/>
    <col min="2" max="2" width="3.09765625" style="1" customWidth="1"/>
    <col min="3" max="3" width="2.5" style="1" customWidth="1"/>
    <col min="4" max="4" width="8.5" style="1" customWidth="1"/>
    <col min="5" max="5" width="12.5" style="1" customWidth="1"/>
    <col min="6" max="6" width="7.09765625" style="1" customWidth="1"/>
    <col min="7" max="7" width="11.3984375" style="1" customWidth="1"/>
    <col min="8" max="8" width="8.69921875" style="1" customWidth="1"/>
    <col min="9" max="9" width="12.69921875" style="1" customWidth="1"/>
    <col min="10" max="10" width="7" style="1" customWidth="1"/>
    <col min="11" max="11" width="9.3984375" style="1" customWidth="1"/>
    <col min="12" max="16" width="9" style="1" customWidth="1"/>
    <col min="17" max="17" width="9.5" style="1" bestFit="1" customWidth="1"/>
    <col min="18" max="16384" width="9" style="1" customWidth="1"/>
  </cols>
  <sheetData>
    <row r="1" spans="1:11" ht="16.5" customHeight="1">
      <c r="A1" s="423" t="s">
        <v>549</v>
      </c>
      <c r="B1" s="423"/>
      <c r="C1" s="423"/>
      <c r="D1" s="423"/>
      <c r="E1" s="423"/>
      <c r="F1" s="423"/>
      <c r="G1" s="423"/>
      <c r="H1" s="423"/>
      <c r="I1" s="423"/>
      <c r="J1" s="423"/>
      <c r="K1" s="423"/>
    </row>
    <row r="2" spans="1:11" ht="16.5" customHeight="1" thickBot="1">
      <c r="A2" s="13"/>
      <c r="B2" s="13"/>
      <c r="C2" s="13"/>
      <c r="D2" s="13"/>
      <c r="E2" s="13"/>
      <c r="F2" s="13"/>
      <c r="G2" s="13"/>
      <c r="H2" s="13"/>
      <c r="I2" s="13"/>
      <c r="J2" s="13"/>
      <c r="K2" s="13"/>
    </row>
    <row r="3" spans="1:11" ht="18.75" customHeight="1">
      <c r="A3" s="427" t="s">
        <v>32</v>
      </c>
      <c r="B3" s="427"/>
      <c r="C3" s="428"/>
      <c r="D3" s="461" t="s">
        <v>56</v>
      </c>
      <c r="E3" s="462"/>
      <c r="F3" s="461" t="s">
        <v>215</v>
      </c>
      <c r="G3" s="462"/>
      <c r="H3" s="461" t="s">
        <v>216</v>
      </c>
      <c r="I3" s="462"/>
      <c r="J3" s="556" t="s">
        <v>217</v>
      </c>
      <c r="K3" s="555"/>
    </row>
    <row r="4" spans="1:11" ht="18.75" customHeight="1">
      <c r="A4" s="429"/>
      <c r="B4" s="429"/>
      <c r="C4" s="430"/>
      <c r="D4" s="134" t="s">
        <v>190</v>
      </c>
      <c r="E4" s="271" t="s">
        <v>218</v>
      </c>
      <c r="F4" s="134" t="s">
        <v>190</v>
      </c>
      <c r="G4" s="271" t="s">
        <v>218</v>
      </c>
      <c r="H4" s="134" t="s">
        <v>190</v>
      </c>
      <c r="I4" s="271" t="s">
        <v>218</v>
      </c>
      <c r="J4" s="134" t="s">
        <v>190</v>
      </c>
      <c r="K4" s="272" t="s">
        <v>218</v>
      </c>
    </row>
    <row r="5" spans="1:11" ht="18" customHeight="1">
      <c r="A5" s="4" t="s">
        <v>13</v>
      </c>
      <c r="B5" s="256" t="s">
        <v>14</v>
      </c>
      <c r="C5" s="7" t="s">
        <v>15</v>
      </c>
      <c r="D5" s="55">
        <v>55056</v>
      </c>
      <c r="E5" s="6">
        <v>34590641</v>
      </c>
      <c r="F5" s="6">
        <v>6449</v>
      </c>
      <c r="G5" s="6">
        <v>2312412</v>
      </c>
      <c r="H5" s="6">
        <v>116</v>
      </c>
      <c r="I5" s="6">
        <v>103962</v>
      </c>
      <c r="J5" s="255">
        <v>59</v>
      </c>
      <c r="K5" s="255">
        <v>26985</v>
      </c>
    </row>
    <row r="6" spans="1:11" ht="18" customHeight="1">
      <c r="A6" s="4"/>
      <c r="B6" s="256" t="s">
        <v>16</v>
      </c>
      <c r="C6" s="7"/>
      <c r="D6" s="55">
        <v>58627</v>
      </c>
      <c r="E6" s="6">
        <v>37213180</v>
      </c>
      <c r="F6" s="6">
        <v>5983</v>
      </c>
      <c r="G6" s="6">
        <v>2150490</v>
      </c>
      <c r="H6" s="6">
        <v>107</v>
      </c>
      <c r="I6" s="6">
        <v>96041</v>
      </c>
      <c r="J6" s="255">
        <v>57</v>
      </c>
      <c r="K6" s="255">
        <v>25716</v>
      </c>
    </row>
    <row r="7" spans="1:11" ht="18" customHeight="1">
      <c r="A7" s="4"/>
      <c r="B7" s="256" t="s">
        <v>17</v>
      </c>
      <c r="C7" s="7"/>
      <c r="D7" s="55">
        <v>62441</v>
      </c>
      <c r="E7" s="6">
        <v>40013414</v>
      </c>
      <c r="F7" s="6">
        <v>5559</v>
      </c>
      <c r="G7" s="6">
        <v>1987358</v>
      </c>
      <c r="H7" s="6">
        <v>107</v>
      </c>
      <c r="I7" s="6">
        <v>96041</v>
      </c>
      <c r="J7" s="255">
        <v>57</v>
      </c>
      <c r="K7" s="255">
        <v>25613</v>
      </c>
    </row>
    <row r="8" spans="1:11" ht="18" customHeight="1">
      <c r="A8" s="4"/>
      <c r="B8" s="256" t="s">
        <v>36</v>
      </c>
      <c r="C8" s="7"/>
      <c r="D8" s="55">
        <v>66793</v>
      </c>
      <c r="E8" s="6">
        <v>43377563</v>
      </c>
      <c r="F8" s="6">
        <v>5132</v>
      </c>
      <c r="G8" s="6">
        <v>1830312</v>
      </c>
      <c r="H8" s="6">
        <v>101</v>
      </c>
      <c r="I8" s="6">
        <v>90694</v>
      </c>
      <c r="J8" s="255">
        <v>52</v>
      </c>
      <c r="K8" s="255">
        <v>23274</v>
      </c>
    </row>
    <row r="9" spans="1:11" s="280" customFormat="1" ht="18" customHeight="1" thickBot="1">
      <c r="A9" s="48"/>
      <c r="B9" s="9" t="s">
        <v>438</v>
      </c>
      <c r="C9" s="49"/>
      <c r="D9" s="289">
        <v>69422</v>
      </c>
      <c r="E9" s="289">
        <v>45381099</v>
      </c>
      <c r="F9" s="289">
        <v>4687</v>
      </c>
      <c r="G9" s="289">
        <v>1673873</v>
      </c>
      <c r="H9" s="281">
        <v>91</v>
      </c>
      <c r="I9" s="289">
        <v>81189</v>
      </c>
      <c r="J9" s="281">
        <v>54</v>
      </c>
      <c r="K9" s="289">
        <v>24522</v>
      </c>
    </row>
    <row r="10" spans="1:11" ht="5.25" customHeight="1">
      <c r="A10" s="21"/>
      <c r="B10" s="8"/>
      <c r="C10" s="8"/>
      <c r="D10" s="8"/>
      <c r="E10" s="8"/>
      <c r="F10" s="8"/>
      <c r="G10" s="8"/>
      <c r="H10" s="8"/>
      <c r="I10" s="8"/>
      <c r="J10" s="8"/>
      <c r="K10" s="8"/>
    </row>
    <row r="11" spans="1:11" ht="15" customHeight="1">
      <c r="A11" s="8"/>
      <c r="B11" s="8"/>
      <c r="C11" s="8"/>
      <c r="D11" s="8"/>
      <c r="E11" s="8"/>
      <c r="F11" s="8"/>
      <c r="G11" s="8"/>
      <c r="H11" s="8"/>
      <c r="I11" s="8"/>
      <c r="J11" s="8"/>
      <c r="K11" s="8"/>
    </row>
    <row r="12" ht="13.5" customHeight="1" thickBot="1">
      <c r="A12" s="1" t="s">
        <v>93</v>
      </c>
    </row>
    <row r="13" spans="1:9" ht="18" customHeight="1">
      <c r="A13" s="427" t="s">
        <v>32</v>
      </c>
      <c r="B13" s="427"/>
      <c r="C13" s="428"/>
      <c r="D13" s="461" t="s">
        <v>219</v>
      </c>
      <c r="E13" s="462"/>
      <c r="F13" s="461" t="s">
        <v>220</v>
      </c>
      <c r="G13" s="462"/>
      <c r="H13" s="555" t="s">
        <v>221</v>
      </c>
      <c r="I13" s="555"/>
    </row>
    <row r="14" spans="1:9" ht="18" customHeight="1">
      <c r="A14" s="429"/>
      <c r="B14" s="429"/>
      <c r="C14" s="430"/>
      <c r="D14" s="134" t="s">
        <v>190</v>
      </c>
      <c r="E14" s="271" t="s">
        <v>218</v>
      </c>
      <c r="F14" s="134" t="s">
        <v>190</v>
      </c>
      <c r="G14" s="271" t="s">
        <v>218</v>
      </c>
      <c r="H14" s="134" t="s">
        <v>190</v>
      </c>
      <c r="I14" s="272" t="s">
        <v>218</v>
      </c>
    </row>
    <row r="15" spans="1:9" ht="18" customHeight="1">
      <c r="A15" s="4" t="s">
        <v>13</v>
      </c>
      <c r="B15" s="256" t="s">
        <v>14</v>
      </c>
      <c r="C15" s="7" t="s">
        <v>15</v>
      </c>
      <c r="D15" s="6">
        <v>2467</v>
      </c>
      <c r="E15" s="6">
        <v>2159054</v>
      </c>
      <c r="F15" s="6">
        <v>101</v>
      </c>
      <c r="G15" s="6">
        <v>76836</v>
      </c>
      <c r="H15" s="6">
        <v>45864</v>
      </c>
      <c r="I15" s="6">
        <v>29911392</v>
      </c>
    </row>
    <row r="16" spans="1:9" ht="18" customHeight="1">
      <c r="A16" s="4"/>
      <c r="B16" s="256" t="s">
        <v>16</v>
      </c>
      <c r="C16" s="7"/>
      <c r="D16" s="6">
        <v>2560</v>
      </c>
      <c r="E16" s="6">
        <v>2238776</v>
      </c>
      <c r="F16" s="6">
        <v>119</v>
      </c>
      <c r="G16" s="6">
        <v>91238</v>
      </c>
      <c r="H16" s="6">
        <v>49801</v>
      </c>
      <c r="I16" s="6">
        <v>32610919</v>
      </c>
    </row>
    <row r="17" spans="1:9" ht="18" customHeight="1">
      <c r="A17" s="4"/>
      <c r="B17" s="256" t="s">
        <v>17</v>
      </c>
      <c r="C17" s="7"/>
      <c r="D17" s="6">
        <v>2662</v>
      </c>
      <c r="E17" s="6">
        <v>2325443</v>
      </c>
      <c r="F17" s="6">
        <v>110</v>
      </c>
      <c r="G17" s="6">
        <v>83346</v>
      </c>
      <c r="H17" s="6">
        <v>53946</v>
      </c>
      <c r="I17" s="6">
        <v>35495613</v>
      </c>
    </row>
    <row r="18" spans="1:9" ht="18" customHeight="1">
      <c r="A18" s="4"/>
      <c r="B18" s="256" t="s">
        <v>36</v>
      </c>
      <c r="C18" s="7"/>
      <c r="D18" s="6">
        <v>3363</v>
      </c>
      <c r="E18" s="6">
        <v>2935857</v>
      </c>
      <c r="F18" s="6">
        <v>549</v>
      </c>
      <c r="G18" s="6">
        <v>434126</v>
      </c>
      <c r="H18" s="6">
        <v>57596</v>
      </c>
      <c r="I18" s="6">
        <v>38063300</v>
      </c>
    </row>
    <row r="19" spans="1:9" s="280" customFormat="1" ht="18" customHeight="1" thickBot="1">
      <c r="A19" s="48"/>
      <c r="B19" s="9" t="s">
        <v>438</v>
      </c>
      <c r="C19" s="49"/>
      <c r="D19" s="289">
        <v>3509</v>
      </c>
      <c r="E19" s="289">
        <v>3057228</v>
      </c>
      <c r="F19" s="281">
        <v>556</v>
      </c>
      <c r="G19" s="289">
        <v>438824</v>
      </c>
      <c r="H19" s="289">
        <v>60525</v>
      </c>
      <c r="I19" s="289">
        <v>40105463</v>
      </c>
    </row>
    <row r="20" spans="1:9" ht="17.25" customHeight="1">
      <c r="A20" s="278" t="s">
        <v>222</v>
      </c>
      <c r="B20" s="27"/>
      <c r="C20" s="27"/>
      <c r="D20" s="260"/>
      <c r="E20" s="260"/>
      <c r="F20" s="260"/>
      <c r="G20" s="260"/>
      <c r="H20" s="260"/>
      <c r="I20" s="259" t="s">
        <v>214</v>
      </c>
    </row>
    <row r="21" ht="18" customHeight="1">
      <c r="A21" s="1" t="s">
        <v>452</v>
      </c>
    </row>
  </sheetData>
  <sheetProtection/>
  <mergeCells count="10">
    <mergeCell ref="A13:C14"/>
    <mergeCell ref="D13:E13"/>
    <mergeCell ref="F13:G13"/>
    <mergeCell ref="H13:I13"/>
    <mergeCell ref="A1:K1"/>
    <mergeCell ref="A3:C4"/>
    <mergeCell ref="D3:E3"/>
    <mergeCell ref="F3:G3"/>
    <mergeCell ref="H3:I3"/>
    <mergeCell ref="J3:K3"/>
  </mergeCells>
  <printOptions/>
  <pageMargins left="0.7874015748031497" right="0.7874015748031497" top="0.7874015748031497" bottom="0.7874015748031497" header="0.5118110236220472" footer="0.5118110236220472"/>
  <pageSetup horizontalDpi="600" verticalDpi="600" orientation="portrait" paperSize="9" scale="95" r:id="rId1"/>
  <ignoredErrors>
    <ignoredError sqref="B5:B9 B15:B19" numberStoredAsText="1"/>
  </ignoredErrors>
</worksheet>
</file>

<file path=xl/worksheets/sheet2.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L1"/>
    </sheetView>
  </sheetViews>
  <sheetFormatPr defaultColWidth="8.796875" defaultRowHeight="14.25"/>
  <cols>
    <col min="1" max="1" width="4.19921875" style="1" customWidth="1"/>
    <col min="2" max="2" width="3.09765625" style="1" customWidth="1"/>
    <col min="3" max="3" width="2.59765625" style="1" customWidth="1"/>
    <col min="4" max="4" width="8.5" style="1" customWidth="1"/>
    <col min="5" max="7" width="9" style="1" customWidth="1"/>
    <col min="8" max="8" width="7.8984375" style="1" customWidth="1"/>
    <col min="9" max="9" width="8.3984375" style="1" customWidth="1"/>
    <col min="10" max="10" width="9" style="1" customWidth="1"/>
    <col min="11" max="11" width="7.59765625" style="1" customWidth="1"/>
    <col min="12" max="12" width="7.5" style="1" customWidth="1"/>
    <col min="13" max="16384" width="9" style="1" customWidth="1"/>
  </cols>
  <sheetData>
    <row r="1" spans="1:12" ht="18" customHeight="1">
      <c r="A1" s="423" t="s">
        <v>533</v>
      </c>
      <c r="B1" s="423"/>
      <c r="C1" s="423"/>
      <c r="D1" s="423"/>
      <c r="E1" s="423"/>
      <c r="F1" s="423"/>
      <c r="G1" s="423"/>
      <c r="H1" s="423"/>
      <c r="I1" s="423"/>
      <c r="J1" s="423"/>
      <c r="K1" s="423"/>
      <c r="L1" s="423"/>
    </row>
    <row r="2" spans="1:12" ht="18" customHeight="1" thickBot="1">
      <c r="A2" s="424" t="s">
        <v>0</v>
      </c>
      <c r="B2" s="424"/>
      <c r="C2" s="424"/>
      <c r="D2" s="424"/>
      <c r="E2" s="246"/>
      <c r="F2" s="246"/>
      <c r="G2" s="246"/>
      <c r="H2" s="246"/>
      <c r="I2" s="246"/>
      <c r="J2" s="425" t="s">
        <v>1</v>
      </c>
      <c r="K2" s="426"/>
      <c r="L2" s="426"/>
    </row>
    <row r="3" spans="1:12" ht="18" customHeight="1">
      <c r="A3" s="427" t="s">
        <v>2</v>
      </c>
      <c r="B3" s="427"/>
      <c r="C3" s="428"/>
      <c r="D3" s="431" t="s">
        <v>3</v>
      </c>
      <c r="E3" s="432"/>
      <c r="F3" s="431" t="s">
        <v>4</v>
      </c>
      <c r="G3" s="432"/>
      <c r="H3" s="247" t="s">
        <v>5</v>
      </c>
      <c r="I3" s="433" t="s">
        <v>6</v>
      </c>
      <c r="J3" s="433" t="s">
        <v>7</v>
      </c>
      <c r="K3" s="247" t="s">
        <v>5</v>
      </c>
      <c r="L3" s="435" t="s">
        <v>8</v>
      </c>
    </row>
    <row r="4" spans="1:12" ht="18" customHeight="1">
      <c r="A4" s="429"/>
      <c r="B4" s="429"/>
      <c r="C4" s="430"/>
      <c r="D4" s="2" t="s">
        <v>9</v>
      </c>
      <c r="E4" s="3" t="s">
        <v>10</v>
      </c>
      <c r="F4" s="2" t="s">
        <v>9</v>
      </c>
      <c r="G4" s="3" t="s">
        <v>10</v>
      </c>
      <c r="H4" s="248" t="s">
        <v>11</v>
      </c>
      <c r="I4" s="434"/>
      <c r="J4" s="434"/>
      <c r="K4" s="248" t="s">
        <v>12</v>
      </c>
      <c r="L4" s="436"/>
    </row>
    <row r="5" spans="1:12" ht="18" customHeight="1">
      <c r="A5" s="4" t="s">
        <v>13</v>
      </c>
      <c r="B5" s="256" t="s">
        <v>16</v>
      </c>
      <c r="C5" s="5" t="s">
        <v>15</v>
      </c>
      <c r="D5" s="6">
        <v>26</v>
      </c>
      <c r="E5" s="6">
        <v>4300</v>
      </c>
      <c r="F5" s="6">
        <v>181</v>
      </c>
      <c r="G5" s="6">
        <v>166</v>
      </c>
      <c r="H5" s="6">
        <v>173</v>
      </c>
      <c r="I5" s="6">
        <v>8</v>
      </c>
      <c r="J5" s="6">
        <v>247</v>
      </c>
      <c r="K5" s="6">
        <v>63</v>
      </c>
      <c r="L5" s="6">
        <v>104</v>
      </c>
    </row>
    <row r="6" spans="1:12" ht="18" customHeight="1">
      <c r="A6" s="4"/>
      <c r="B6" s="256" t="s">
        <v>17</v>
      </c>
      <c r="C6" s="7"/>
      <c r="D6" s="6">
        <v>27</v>
      </c>
      <c r="E6" s="6">
        <v>4478</v>
      </c>
      <c r="F6" s="6">
        <v>184</v>
      </c>
      <c r="G6" s="6">
        <v>166</v>
      </c>
      <c r="H6" s="6">
        <v>177</v>
      </c>
      <c r="I6" s="6">
        <v>7</v>
      </c>
      <c r="J6" s="6">
        <v>251</v>
      </c>
      <c r="K6" s="6">
        <v>65</v>
      </c>
      <c r="L6" s="6">
        <v>111</v>
      </c>
    </row>
    <row r="7" spans="1:12" ht="18" customHeight="1">
      <c r="A7" s="4"/>
      <c r="B7" s="256" t="s">
        <v>18</v>
      </c>
      <c r="C7" s="7"/>
      <c r="D7" s="6">
        <v>26</v>
      </c>
      <c r="E7" s="6">
        <v>4362</v>
      </c>
      <c r="F7" s="6">
        <v>187</v>
      </c>
      <c r="G7" s="6">
        <v>185</v>
      </c>
      <c r="H7" s="6">
        <v>180</v>
      </c>
      <c r="I7" s="6">
        <v>5</v>
      </c>
      <c r="J7" s="6">
        <v>259</v>
      </c>
      <c r="K7" s="6">
        <v>65</v>
      </c>
      <c r="L7" s="6">
        <v>112</v>
      </c>
    </row>
    <row r="8" spans="1:13" ht="18" customHeight="1">
      <c r="A8" s="4"/>
      <c r="B8" s="256" t="s">
        <v>513</v>
      </c>
      <c r="C8" s="7"/>
      <c r="D8" s="6">
        <v>26</v>
      </c>
      <c r="E8" s="6">
        <v>4365</v>
      </c>
      <c r="F8" s="6">
        <v>191</v>
      </c>
      <c r="G8" s="6">
        <v>189</v>
      </c>
      <c r="H8" s="6">
        <v>178</v>
      </c>
      <c r="I8" s="6">
        <v>5</v>
      </c>
      <c r="J8" s="6">
        <v>269</v>
      </c>
      <c r="K8" s="6">
        <v>66</v>
      </c>
      <c r="L8" s="6">
        <v>117</v>
      </c>
      <c r="M8" s="8"/>
    </row>
    <row r="9" spans="1:12" s="280" customFormat="1" ht="18" customHeight="1" thickBot="1">
      <c r="A9" s="9"/>
      <c r="B9" s="283">
        <v>23</v>
      </c>
      <c r="C9" s="11"/>
      <c r="D9" s="281">
        <v>26</v>
      </c>
      <c r="E9" s="373">
        <v>4365</v>
      </c>
      <c r="F9" s="281">
        <v>193</v>
      </c>
      <c r="G9" s="281">
        <v>186</v>
      </c>
      <c r="H9" s="281">
        <v>181</v>
      </c>
      <c r="I9" s="281">
        <v>4</v>
      </c>
      <c r="J9" s="281">
        <v>278</v>
      </c>
      <c r="K9" s="281">
        <v>66</v>
      </c>
      <c r="L9" s="281">
        <v>124</v>
      </c>
    </row>
    <row r="10" ht="18" customHeight="1"/>
    <row r="11" spans="1:10" ht="18" customHeight="1" thickBot="1">
      <c r="A11" s="437" t="s">
        <v>19</v>
      </c>
      <c r="B11" s="437"/>
      <c r="C11" s="437"/>
      <c r="D11" s="437"/>
      <c r="E11" s="13"/>
      <c r="F11" s="13"/>
      <c r="G11" s="13"/>
      <c r="H11" s="13"/>
      <c r="I11" s="13"/>
      <c r="J11" s="14" t="s">
        <v>1</v>
      </c>
    </row>
    <row r="12" spans="1:10" ht="18" customHeight="1">
      <c r="A12" s="438" t="s">
        <v>20</v>
      </c>
      <c r="B12" s="438"/>
      <c r="C12" s="439"/>
      <c r="D12" s="15" t="s">
        <v>21</v>
      </c>
      <c r="E12" s="15" t="s">
        <v>22</v>
      </c>
      <c r="F12" s="15" t="s">
        <v>23</v>
      </c>
      <c r="G12" s="15" t="s">
        <v>24</v>
      </c>
      <c r="H12" s="15" t="s">
        <v>25</v>
      </c>
      <c r="I12" s="15" t="s">
        <v>26</v>
      </c>
      <c r="J12" s="16" t="s">
        <v>27</v>
      </c>
    </row>
    <row r="13" spans="1:10" ht="18" customHeight="1">
      <c r="A13" s="4" t="s">
        <v>13</v>
      </c>
      <c r="B13" s="256" t="s">
        <v>437</v>
      </c>
      <c r="C13" s="7" t="s">
        <v>15</v>
      </c>
      <c r="D13" s="253">
        <v>721</v>
      </c>
      <c r="E13" s="253">
        <v>251</v>
      </c>
      <c r="F13" s="253">
        <v>498</v>
      </c>
      <c r="G13" s="253">
        <v>90</v>
      </c>
      <c r="H13" s="255">
        <v>84</v>
      </c>
      <c r="I13" s="255">
        <v>1919</v>
      </c>
      <c r="J13" s="255">
        <v>896</v>
      </c>
    </row>
    <row r="14" spans="2:10" ht="18" customHeight="1">
      <c r="B14" s="256" t="s">
        <v>436</v>
      </c>
      <c r="C14" s="17"/>
      <c r="D14" s="253">
        <v>741</v>
      </c>
      <c r="E14" s="253">
        <v>253</v>
      </c>
      <c r="F14" s="253">
        <v>585</v>
      </c>
      <c r="G14" s="253">
        <v>90</v>
      </c>
      <c r="H14" s="255">
        <v>97</v>
      </c>
      <c r="I14" s="255">
        <v>2097</v>
      </c>
      <c r="J14" s="255">
        <v>902</v>
      </c>
    </row>
    <row r="15" spans="1:10" s="280" customFormat="1" ht="18" customHeight="1" thickBot="1">
      <c r="A15" s="133"/>
      <c r="B15" s="282">
        <v>22</v>
      </c>
      <c r="C15" s="18"/>
      <c r="D15" s="280">
        <v>767</v>
      </c>
      <c r="E15" s="280">
        <v>260</v>
      </c>
      <c r="F15" s="280">
        <v>596</v>
      </c>
      <c r="G15" s="280">
        <v>124</v>
      </c>
      <c r="H15" s="281">
        <v>112</v>
      </c>
      <c r="I15" s="373">
        <v>2247</v>
      </c>
      <c r="J15" s="281">
        <v>912</v>
      </c>
    </row>
    <row r="16" spans="1:10" ht="18" customHeight="1">
      <c r="A16" s="21"/>
      <c r="B16" s="261"/>
      <c r="C16" s="261"/>
      <c r="D16" s="19"/>
      <c r="E16" s="19"/>
      <c r="F16" s="19"/>
      <c r="G16" s="19"/>
      <c r="H16" s="260"/>
      <c r="I16" s="260"/>
      <c r="J16" s="20" t="s">
        <v>29</v>
      </c>
    </row>
    <row r="17" spans="1:8" ht="18" customHeight="1">
      <c r="A17" s="258" t="s">
        <v>28</v>
      </c>
      <c r="B17" s="260"/>
      <c r="C17" s="260"/>
      <c r="D17" s="260"/>
      <c r="E17" s="260"/>
      <c r="F17" s="260"/>
      <c r="G17" s="260"/>
      <c r="H17" s="260"/>
    </row>
    <row r="18" ht="18" customHeight="1">
      <c r="A18" s="260" t="s">
        <v>30</v>
      </c>
    </row>
    <row r="19" ht="13.5">
      <c r="A19" s="260" t="s">
        <v>31</v>
      </c>
    </row>
    <row r="20" ht="13.5">
      <c r="M20" s="8"/>
    </row>
  </sheetData>
  <sheetProtection/>
  <mergeCells count="11">
    <mergeCell ref="A11:D11"/>
    <mergeCell ref="A12:C12"/>
    <mergeCell ref="A1:L1"/>
    <mergeCell ref="A2:D2"/>
    <mergeCell ref="J2:L2"/>
    <mergeCell ref="A3:C4"/>
    <mergeCell ref="D3:E3"/>
    <mergeCell ref="F3:G3"/>
    <mergeCell ref="I3:I4"/>
    <mergeCell ref="J3:J4"/>
    <mergeCell ref="L3:L4"/>
  </mergeCells>
  <printOptions/>
  <pageMargins left="0.7874015748031497" right="0.7874015748031497" top="0.7874015748031497" bottom="0.7874015748031497" header="0.5118110236220472" footer="0.5118110236220472"/>
  <pageSetup horizontalDpi="600" verticalDpi="600" orientation="portrait" paperSize="9" scale="97" r:id="rId1"/>
  <ignoredErrors>
    <ignoredError sqref="B5:B9 B13:B15" numberStoredAsText="1"/>
  </ignoredErrors>
</worksheet>
</file>

<file path=xl/worksheets/sheet20.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F1"/>
    </sheetView>
  </sheetViews>
  <sheetFormatPr defaultColWidth="8.796875" defaultRowHeight="14.25"/>
  <cols>
    <col min="1" max="1" width="4.5" style="1" customWidth="1"/>
    <col min="2" max="2" width="3.09765625" style="1" customWidth="1"/>
    <col min="3" max="3" width="2.5" style="1" customWidth="1"/>
    <col min="4" max="4" width="26" style="1" customWidth="1"/>
    <col min="5" max="5" width="24.8984375" style="1" customWidth="1"/>
    <col min="6" max="6" width="25.09765625" style="1" customWidth="1"/>
    <col min="7" max="16384" width="9" style="1" customWidth="1"/>
  </cols>
  <sheetData>
    <row r="1" spans="1:6" ht="16.5" customHeight="1">
      <c r="A1" s="423" t="s">
        <v>550</v>
      </c>
      <c r="B1" s="423"/>
      <c r="C1" s="423"/>
      <c r="D1" s="423"/>
      <c r="E1" s="423"/>
      <c r="F1" s="423"/>
    </row>
    <row r="2" spans="1:6" ht="15.75" customHeight="1" thickBot="1">
      <c r="A2" s="13"/>
      <c r="B2" s="13"/>
      <c r="C2" s="13"/>
      <c r="D2" s="13"/>
      <c r="E2" s="13"/>
      <c r="F2" s="13"/>
    </row>
    <row r="3" spans="1:6" ht="23.25" customHeight="1">
      <c r="A3" s="429" t="s">
        <v>223</v>
      </c>
      <c r="B3" s="429"/>
      <c r="C3" s="430"/>
      <c r="D3" s="135" t="s">
        <v>189</v>
      </c>
      <c r="E3" s="135" t="s">
        <v>224</v>
      </c>
      <c r="F3" s="136" t="s">
        <v>218</v>
      </c>
    </row>
    <row r="4" spans="1:6" ht="15.75" customHeight="1">
      <c r="A4" s="266"/>
      <c r="B4" s="266"/>
      <c r="C4" s="267"/>
      <c r="D4" s="137" t="s">
        <v>203</v>
      </c>
      <c r="E4" s="137" t="s">
        <v>203</v>
      </c>
      <c r="F4" s="137" t="s">
        <v>225</v>
      </c>
    </row>
    <row r="5" spans="1:6" ht="18" customHeight="1">
      <c r="A5" s="4" t="s">
        <v>13</v>
      </c>
      <c r="B5" s="256" t="s">
        <v>14</v>
      </c>
      <c r="C5" s="7" t="s">
        <v>15</v>
      </c>
      <c r="D5" s="6">
        <v>46</v>
      </c>
      <c r="E5" s="6">
        <v>37</v>
      </c>
      <c r="F5" s="6">
        <v>14294</v>
      </c>
    </row>
    <row r="6" spans="1:6" ht="18" customHeight="1">
      <c r="A6" s="4"/>
      <c r="B6" s="256" t="s">
        <v>16</v>
      </c>
      <c r="C6" s="7"/>
      <c r="D6" s="6">
        <v>35</v>
      </c>
      <c r="E6" s="6">
        <v>27</v>
      </c>
      <c r="F6" s="6">
        <v>10417</v>
      </c>
    </row>
    <row r="7" spans="1:6" ht="18" customHeight="1">
      <c r="A7" s="4"/>
      <c r="B7" s="256" t="s">
        <v>17</v>
      </c>
      <c r="C7" s="7"/>
      <c r="D7" s="55">
        <v>25</v>
      </c>
      <c r="E7" s="6">
        <v>21</v>
      </c>
      <c r="F7" s="6">
        <v>8207</v>
      </c>
    </row>
    <row r="8" spans="1:6" ht="18" customHeight="1">
      <c r="A8" s="4"/>
      <c r="B8" s="256" t="s">
        <v>451</v>
      </c>
      <c r="C8" s="7"/>
      <c r="D8" s="6">
        <v>21</v>
      </c>
      <c r="E8" s="6">
        <v>18</v>
      </c>
      <c r="F8" s="6">
        <v>7080</v>
      </c>
    </row>
    <row r="9" spans="1:6" s="280" customFormat="1" ht="18" customHeight="1" thickBot="1">
      <c r="A9" s="48"/>
      <c r="B9" s="9" t="s">
        <v>438</v>
      </c>
      <c r="C9" s="49"/>
      <c r="D9" s="281">
        <v>10</v>
      </c>
      <c r="E9" s="281">
        <v>9</v>
      </c>
      <c r="F9" s="289">
        <v>3652</v>
      </c>
    </row>
    <row r="10" spans="1:6" ht="15.75" customHeight="1">
      <c r="A10" s="557" t="s">
        <v>226</v>
      </c>
      <c r="B10" s="557"/>
      <c r="C10" s="557"/>
      <c r="D10" s="558"/>
      <c r="E10" s="559" t="s">
        <v>214</v>
      </c>
      <c r="F10" s="559"/>
    </row>
    <row r="11" spans="1:6" ht="15.75" customHeight="1">
      <c r="A11" s="258"/>
      <c r="B11" s="258"/>
      <c r="C11" s="258"/>
      <c r="D11" s="258"/>
      <c r="E11" s="258"/>
      <c r="F11" s="260"/>
    </row>
    <row r="19" ht="13.5">
      <c r="F19" s="8"/>
    </row>
  </sheetData>
  <sheetProtection/>
  <mergeCells count="4">
    <mergeCell ref="A1:F1"/>
    <mergeCell ref="A3:C3"/>
    <mergeCell ref="A10:D10"/>
    <mergeCell ref="E10:F10"/>
  </mergeCells>
  <printOptions/>
  <pageMargins left="0.7874015748031497" right="0.7874015748031497" top="0.7874015748031497" bottom="0.7874015748031497" header="0.5118110236220472" footer="0.5118110236220472"/>
  <pageSetup horizontalDpi="600" verticalDpi="600" orientation="portrait" paperSize="9" scale="95" r:id="rId1"/>
  <ignoredErrors>
    <ignoredError sqref="B5:B9" numberStoredAsText="1"/>
  </ignoredErrors>
</worksheet>
</file>

<file path=xl/worksheets/sheet21.xml><?xml version="1.0" encoding="utf-8"?>
<worksheet xmlns="http://schemas.openxmlformats.org/spreadsheetml/2006/main" xmlns:r="http://schemas.openxmlformats.org/officeDocument/2006/relationships">
  <dimension ref="A1:N93"/>
  <sheetViews>
    <sheetView zoomScale="85" zoomScaleNormal="85" zoomScalePageLayoutView="0" workbookViewId="0" topLeftCell="A1">
      <selection activeCell="A1" sqref="A1:N1"/>
    </sheetView>
  </sheetViews>
  <sheetFormatPr defaultColWidth="8.796875" defaultRowHeight="14.25"/>
  <cols>
    <col min="1" max="1" width="1.8984375" style="1" customWidth="1"/>
    <col min="2" max="5" width="5" style="1" customWidth="1"/>
    <col min="6" max="6" width="8.59765625" style="1" customWidth="1"/>
    <col min="7" max="12" width="7" style="1" customWidth="1"/>
    <col min="13" max="13" width="6.59765625" style="1" customWidth="1"/>
    <col min="14" max="14" width="6.69921875" style="1" customWidth="1"/>
    <col min="15" max="16384" width="9" style="1" customWidth="1"/>
  </cols>
  <sheetData>
    <row r="1" spans="1:14" ht="17.25">
      <c r="A1" s="423" t="s">
        <v>551</v>
      </c>
      <c r="B1" s="423"/>
      <c r="C1" s="423"/>
      <c r="D1" s="423"/>
      <c r="E1" s="423"/>
      <c r="F1" s="423"/>
      <c r="G1" s="423"/>
      <c r="H1" s="423"/>
      <c r="I1" s="423"/>
      <c r="J1" s="423"/>
      <c r="K1" s="423"/>
      <c r="L1" s="423"/>
      <c r="M1" s="423"/>
      <c r="N1" s="423"/>
    </row>
    <row r="2" spans="1:14" ht="18.75" customHeight="1" thickBot="1">
      <c r="A2" s="1" t="s">
        <v>467</v>
      </c>
      <c r="B2" s="13"/>
      <c r="C2" s="13"/>
      <c r="D2" s="13"/>
      <c r="E2" s="13"/>
      <c r="F2" s="13"/>
      <c r="G2" s="13"/>
      <c r="H2" s="13"/>
      <c r="I2" s="13"/>
      <c r="J2" s="13"/>
      <c r="K2" s="13"/>
      <c r="L2" s="13"/>
      <c r="M2" s="13"/>
      <c r="N2" s="13"/>
    </row>
    <row r="3" spans="1:14" ht="15" customHeight="1">
      <c r="A3" s="21"/>
      <c r="B3" s="249"/>
      <c r="C3" s="249"/>
      <c r="D3" s="249"/>
      <c r="E3" s="560" t="s">
        <v>512</v>
      </c>
      <c r="F3" s="561"/>
      <c r="G3" s="550" t="s">
        <v>56</v>
      </c>
      <c r="H3" s="300" t="s">
        <v>227</v>
      </c>
      <c r="I3" s="300" t="s">
        <v>228</v>
      </c>
      <c r="J3" s="300" t="s">
        <v>229</v>
      </c>
      <c r="K3" s="468" t="s">
        <v>230</v>
      </c>
      <c r="L3" s="468" t="s">
        <v>231</v>
      </c>
      <c r="M3" s="468" t="s">
        <v>232</v>
      </c>
      <c r="N3" s="562" t="s">
        <v>43</v>
      </c>
    </row>
    <row r="4" spans="1:14" ht="15" customHeight="1">
      <c r="A4" s="564" t="s">
        <v>233</v>
      </c>
      <c r="B4" s="564"/>
      <c r="C4" s="564"/>
      <c r="D4" s="564"/>
      <c r="E4" s="316"/>
      <c r="F4" s="138"/>
      <c r="G4" s="445"/>
      <c r="H4" s="252" t="s">
        <v>234</v>
      </c>
      <c r="I4" s="252" t="s">
        <v>235</v>
      </c>
      <c r="J4" s="252" t="s">
        <v>234</v>
      </c>
      <c r="K4" s="447"/>
      <c r="L4" s="447"/>
      <c r="M4" s="447"/>
      <c r="N4" s="563"/>
    </row>
    <row r="5" spans="2:14" ht="18.75" customHeight="1">
      <c r="B5" s="151" t="s">
        <v>195</v>
      </c>
      <c r="C5" s="160" t="s">
        <v>14</v>
      </c>
      <c r="D5" s="152" t="s">
        <v>15</v>
      </c>
      <c r="E5" s="151"/>
      <c r="F5" s="153"/>
      <c r="G5" s="259">
        <v>143</v>
      </c>
      <c r="H5" s="259">
        <v>48</v>
      </c>
      <c r="I5" s="259">
        <v>9</v>
      </c>
      <c r="J5" s="259">
        <v>2</v>
      </c>
      <c r="K5" s="259">
        <v>62</v>
      </c>
      <c r="L5" s="259">
        <v>2</v>
      </c>
      <c r="M5" s="259">
        <v>17</v>
      </c>
      <c r="N5" s="259">
        <v>3</v>
      </c>
    </row>
    <row r="6" spans="2:14" ht="18.75" customHeight="1">
      <c r="B6" s="151"/>
      <c r="C6" s="160" t="s">
        <v>16</v>
      </c>
      <c r="D6" s="151"/>
      <c r="E6" s="151"/>
      <c r="F6" s="154"/>
      <c r="G6" s="259">
        <v>189</v>
      </c>
      <c r="H6" s="259">
        <v>72</v>
      </c>
      <c r="I6" s="259">
        <v>9</v>
      </c>
      <c r="J6" s="259" t="s">
        <v>45</v>
      </c>
      <c r="K6" s="259">
        <v>66</v>
      </c>
      <c r="L6" s="259">
        <v>8</v>
      </c>
      <c r="M6" s="259">
        <v>30</v>
      </c>
      <c r="N6" s="259">
        <v>4</v>
      </c>
    </row>
    <row r="7" spans="2:14" ht="18.75" customHeight="1">
      <c r="B7" s="151"/>
      <c r="C7" s="160" t="s">
        <v>17</v>
      </c>
      <c r="D7" s="151"/>
      <c r="E7" s="151"/>
      <c r="F7" s="153"/>
      <c r="G7" s="250">
        <v>158</v>
      </c>
      <c r="H7" s="250">
        <v>53</v>
      </c>
      <c r="I7" s="250" t="s">
        <v>45</v>
      </c>
      <c r="J7" s="250" t="s">
        <v>45</v>
      </c>
      <c r="K7" s="250">
        <v>67</v>
      </c>
      <c r="L7" s="250">
        <v>6</v>
      </c>
      <c r="M7" s="250">
        <v>31</v>
      </c>
      <c r="N7" s="250">
        <v>1</v>
      </c>
    </row>
    <row r="8" spans="2:14" ht="18.75" customHeight="1">
      <c r="B8" s="151"/>
      <c r="C8" s="160" t="s">
        <v>466</v>
      </c>
      <c r="D8" s="151"/>
      <c r="E8" s="151"/>
      <c r="F8" s="153"/>
      <c r="G8" s="384">
        <v>102</v>
      </c>
      <c r="H8" s="250">
        <v>31</v>
      </c>
      <c r="I8" s="250" t="s">
        <v>45</v>
      </c>
      <c r="J8" s="259" t="s">
        <v>45</v>
      </c>
      <c r="K8" s="250">
        <v>45</v>
      </c>
      <c r="L8" s="250">
        <v>4</v>
      </c>
      <c r="M8" s="250">
        <v>22</v>
      </c>
      <c r="N8" s="250" t="s">
        <v>45</v>
      </c>
    </row>
    <row r="9" spans="2:14" s="280" customFormat="1" ht="18.75" customHeight="1">
      <c r="B9" s="155"/>
      <c r="C9" s="161" t="s">
        <v>438</v>
      </c>
      <c r="D9" s="155"/>
      <c r="E9" s="155"/>
      <c r="F9" s="156"/>
      <c r="G9" s="385">
        <v>143</v>
      </c>
      <c r="H9" s="386">
        <v>32</v>
      </c>
      <c r="I9" s="387" t="s">
        <v>45</v>
      </c>
      <c r="J9" s="387" t="s">
        <v>45</v>
      </c>
      <c r="K9" s="386">
        <v>70</v>
      </c>
      <c r="L9" s="386">
        <v>12</v>
      </c>
      <c r="M9" s="386">
        <v>29</v>
      </c>
      <c r="N9" s="387" t="s">
        <v>45</v>
      </c>
    </row>
    <row r="10" spans="2:14" ht="18.75" customHeight="1">
      <c r="B10" s="151"/>
      <c r="C10" s="573" t="s">
        <v>465</v>
      </c>
      <c r="D10" s="573"/>
      <c r="E10" s="573"/>
      <c r="F10" s="574"/>
      <c r="G10" s="388">
        <v>9</v>
      </c>
      <c r="H10" s="387">
        <v>2</v>
      </c>
      <c r="I10" s="387" t="s">
        <v>45</v>
      </c>
      <c r="J10" s="387" t="s">
        <v>45</v>
      </c>
      <c r="K10" s="387">
        <v>3</v>
      </c>
      <c r="L10" s="387" t="s">
        <v>45</v>
      </c>
      <c r="M10" s="387">
        <v>4</v>
      </c>
      <c r="N10" s="387" t="s">
        <v>45</v>
      </c>
    </row>
    <row r="11" spans="2:14" ht="18.75" customHeight="1">
      <c r="B11" s="157"/>
      <c r="C11" s="157"/>
      <c r="D11" s="157">
        <v>4</v>
      </c>
      <c r="E11" s="32" t="s">
        <v>307</v>
      </c>
      <c r="F11" s="154"/>
      <c r="G11" s="388">
        <v>14</v>
      </c>
      <c r="H11" s="387">
        <v>1</v>
      </c>
      <c r="I11" s="387" t="s">
        <v>45</v>
      </c>
      <c r="J11" s="387" t="s">
        <v>45</v>
      </c>
      <c r="K11" s="387">
        <v>7</v>
      </c>
      <c r="L11" s="387">
        <v>3</v>
      </c>
      <c r="M11" s="387">
        <v>3</v>
      </c>
      <c r="N11" s="387" t="s">
        <v>45</v>
      </c>
    </row>
    <row r="12" spans="2:14" ht="18.75" customHeight="1">
      <c r="B12" s="157"/>
      <c r="C12" s="157"/>
      <c r="D12" s="157">
        <v>5</v>
      </c>
      <c r="F12" s="154"/>
      <c r="G12" s="388">
        <v>11</v>
      </c>
      <c r="H12" s="387" t="s">
        <v>45</v>
      </c>
      <c r="I12" s="387" t="s">
        <v>45</v>
      </c>
      <c r="J12" s="387" t="s">
        <v>45</v>
      </c>
      <c r="K12" s="387">
        <v>7</v>
      </c>
      <c r="L12" s="387" t="s">
        <v>45</v>
      </c>
      <c r="M12" s="387">
        <v>4</v>
      </c>
      <c r="N12" s="387" t="s">
        <v>45</v>
      </c>
    </row>
    <row r="13" spans="2:14" ht="18.75" customHeight="1">
      <c r="B13" s="157"/>
      <c r="C13" s="157"/>
      <c r="D13" s="157">
        <v>6</v>
      </c>
      <c r="F13" s="154"/>
      <c r="G13" s="388">
        <v>18</v>
      </c>
      <c r="H13" s="387">
        <v>5</v>
      </c>
      <c r="I13" s="387" t="s">
        <v>45</v>
      </c>
      <c r="J13" s="387" t="s">
        <v>45</v>
      </c>
      <c r="K13" s="387">
        <v>9</v>
      </c>
      <c r="L13" s="387">
        <v>1</v>
      </c>
      <c r="M13" s="387">
        <v>3</v>
      </c>
      <c r="N13" s="387" t="s">
        <v>45</v>
      </c>
    </row>
    <row r="14" spans="2:14" ht="18.75" customHeight="1">
      <c r="B14" s="157"/>
      <c r="C14" s="157"/>
      <c r="D14" s="157">
        <v>7</v>
      </c>
      <c r="F14" s="154"/>
      <c r="G14" s="388">
        <v>10</v>
      </c>
      <c r="H14" s="387">
        <v>2</v>
      </c>
      <c r="I14" s="387" t="s">
        <v>45</v>
      </c>
      <c r="J14" s="387" t="s">
        <v>45</v>
      </c>
      <c r="K14" s="387">
        <v>7</v>
      </c>
      <c r="L14" s="387">
        <v>1</v>
      </c>
      <c r="M14" s="387" t="s">
        <v>45</v>
      </c>
      <c r="N14" s="387" t="s">
        <v>45</v>
      </c>
    </row>
    <row r="15" spans="2:14" ht="18.75" customHeight="1">
      <c r="B15" s="157"/>
      <c r="C15" s="157"/>
      <c r="D15" s="157">
        <v>8</v>
      </c>
      <c r="F15" s="154"/>
      <c r="G15" s="388">
        <v>13</v>
      </c>
      <c r="H15" s="387">
        <v>2</v>
      </c>
      <c r="I15" s="387" t="s">
        <v>45</v>
      </c>
      <c r="J15" s="387" t="s">
        <v>45</v>
      </c>
      <c r="K15" s="387">
        <v>7</v>
      </c>
      <c r="L15" s="387" t="s">
        <v>45</v>
      </c>
      <c r="M15" s="387">
        <v>4</v>
      </c>
      <c r="N15" s="387" t="s">
        <v>45</v>
      </c>
    </row>
    <row r="16" spans="2:14" ht="18.75" customHeight="1">
      <c r="B16" s="157"/>
      <c r="C16" s="157"/>
      <c r="D16" s="157">
        <v>9</v>
      </c>
      <c r="F16" s="154"/>
      <c r="G16" s="388">
        <v>9</v>
      </c>
      <c r="H16" s="387">
        <v>4</v>
      </c>
      <c r="I16" s="387" t="s">
        <v>45</v>
      </c>
      <c r="J16" s="387" t="s">
        <v>45</v>
      </c>
      <c r="K16" s="387">
        <v>2</v>
      </c>
      <c r="L16" s="387" t="s">
        <v>45</v>
      </c>
      <c r="M16" s="387">
        <v>3</v>
      </c>
      <c r="N16" s="387" t="s">
        <v>45</v>
      </c>
    </row>
    <row r="17" spans="2:14" ht="18.75" customHeight="1">
      <c r="B17" s="157"/>
      <c r="C17" s="157"/>
      <c r="D17" s="157">
        <v>10</v>
      </c>
      <c r="F17" s="154"/>
      <c r="G17" s="388">
        <v>11</v>
      </c>
      <c r="H17" s="387">
        <v>3</v>
      </c>
      <c r="I17" s="387" t="s">
        <v>45</v>
      </c>
      <c r="J17" s="387" t="s">
        <v>45</v>
      </c>
      <c r="K17" s="387">
        <v>6</v>
      </c>
      <c r="L17" s="387" t="s">
        <v>45</v>
      </c>
      <c r="M17" s="387">
        <v>2</v>
      </c>
      <c r="N17" s="387" t="s">
        <v>45</v>
      </c>
    </row>
    <row r="18" spans="2:14" ht="18.75" customHeight="1">
      <c r="B18" s="157"/>
      <c r="C18" s="157"/>
      <c r="D18" s="157">
        <v>11</v>
      </c>
      <c r="F18" s="154"/>
      <c r="G18" s="388">
        <v>9</v>
      </c>
      <c r="H18" s="387">
        <v>2</v>
      </c>
      <c r="I18" s="387" t="s">
        <v>45</v>
      </c>
      <c r="J18" s="387" t="s">
        <v>45</v>
      </c>
      <c r="K18" s="387">
        <v>5</v>
      </c>
      <c r="L18" s="387">
        <v>1</v>
      </c>
      <c r="M18" s="387">
        <v>1</v>
      </c>
      <c r="N18" s="387" t="s">
        <v>45</v>
      </c>
    </row>
    <row r="19" spans="2:14" ht="18.75" customHeight="1">
      <c r="B19" s="157"/>
      <c r="C19" s="157"/>
      <c r="D19" s="157">
        <v>12</v>
      </c>
      <c r="F19" s="154"/>
      <c r="G19" s="388">
        <v>14</v>
      </c>
      <c r="H19" s="387">
        <v>6</v>
      </c>
      <c r="I19" s="387" t="s">
        <v>45</v>
      </c>
      <c r="J19" s="387" t="s">
        <v>45</v>
      </c>
      <c r="K19" s="387">
        <v>5</v>
      </c>
      <c r="L19" s="387">
        <v>1</v>
      </c>
      <c r="M19" s="387">
        <v>2</v>
      </c>
      <c r="N19" s="387" t="s">
        <v>45</v>
      </c>
    </row>
    <row r="20" spans="2:14" ht="18.75" customHeight="1">
      <c r="B20" s="157"/>
      <c r="C20" s="157"/>
      <c r="D20" s="157">
        <v>1</v>
      </c>
      <c r="F20" s="154"/>
      <c r="G20" s="388">
        <v>13</v>
      </c>
      <c r="H20" s="387">
        <v>3</v>
      </c>
      <c r="I20" s="387" t="s">
        <v>45</v>
      </c>
      <c r="J20" s="387" t="s">
        <v>45</v>
      </c>
      <c r="K20" s="387">
        <v>4</v>
      </c>
      <c r="L20" s="387">
        <v>4</v>
      </c>
      <c r="M20" s="387">
        <v>2</v>
      </c>
      <c r="N20" s="387" t="s">
        <v>45</v>
      </c>
    </row>
    <row r="21" spans="2:14" ht="18.75" customHeight="1">
      <c r="B21" s="157"/>
      <c r="C21" s="157"/>
      <c r="D21" s="157">
        <v>2</v>
      </c>
      <c r="F21" s="154"/>
      <c r="G21" s="388">
        <v>6</v>
      </c>
      <c r="H21" s="387" t="s">
        <v>45</v>
      </c>
      <c r="I21" s="387" t="s">
        <v>45</v>
      </c>
      <c r="J21" s="387" t="s">
        <v>45</v>
      </c>
      <c r="K21" s="387">
        <v>4</v>
      </c>
      <c r="L21" s="387">
        <v>1</v>
      </c>
      <c r="M21" s="387">
        <v>1</v>
      </c>
      <c r="N21" s="387" t="s">
        <v>45</v>
      </c>
    </row>
    <row r="22" spans="1:14" ht="18.75" customHeight="1" thickBot="1">
      <c r="A22" s="13"/>
      <c r="B22" s="158"/>
      <c r="C22" s="158"/>
      <c r="D22" s="158">
        <v>3</v>
      </c>
      <c r="F22" s="159"/>
      <c r="G22" s="389">
        <v>6</v>
      </c>
      <c r="H22" s="30">
        <v>2</v>
      </c>
      <c r="I22" s="30" t="s">
        <v>45</v>
      </c>
      <c r="J22" s="30" t="s">
        <v>45</v>
      </c>
      <c r="K22" s="30">
        <v>4</v>
      </c>
      <c r="L22" s="30" t="s">
        <v>45</v>
      </c>
      <c r="M22" s="30" t="s">
        <v>45</v>
      </c>
      <c r="N22" s="30" t="s">
        <v>45</v>
      </c>
    </row>
    <row r="23" spans="2:14" ht="18.75" customHeight="1">
      <c r="B23" s="261"/>
      <c r="C23" s="261"/>
      <c r="D23" s="261"/>
      <c r="E23" s="261"/>
      <c r="F23" s="278"/>
      <c r="G23" s="260"/>
      <c r="H23" s="260"/>
      <c r="I23" s="260"/>
      <c r="J23" s="260"/>
      <c r="K23" s="260"/>
      <c r="L23" s="260"/>
      <c r="M23" s="260"/>
      <c r="N23" s="249"/>
    </row>
    <row r="24" spans="2:14" ht="18.75" customHeight="1">
      <c r="B24" s="258"/>
      <c r="C24" s="258"/>
      <c r="D24" s="258"/>
      <c r="E24" s="258"/>
      <c r="F24" s="27"/>
      <c r="G24" s="260"/>
      <c r="H24" s="260"/>
      <c r="I24" s="260"/>
      <c r="J24" s="260"/>
      <c r="K24" s="260"/>
      <c r="L24" s="260"/>
      <c r="M24" s="260"/>
      <c r="N24" s="250"/>
    </row>
    <row r="26" spans="1:14" ht="18.75" customHeight="1" thickBot="1">
      <c r="A26" s="1" t="s">
        <v>464</v>
      </c>
      <c r="B26" s="146"/>
      <c r="C26" s="62"/>
      <c r="D26" s="146"/>
      <c r="G26" s="140"/>
      <c r="H26" s="62"/>
      <c r="I26" s="62"/>
      <c r="J26" s="62"/>
      <c r="K26" s="62"/>
      <c r="L26" s="62"/>
      <c r="M26" s="62"/>
      <c r="N26" s="141" t="s">
        <v>463</v>
      </c>
    </row>
    <row r="27" spans="1:14" ht="13.5">
      <c r="A27" s="21"/>
      <c r="B27" s="315"/>
      <c r="C27" s="88"/>
      <c r="D27" s="575" t="s">
        <v>511</v>
      </c>
      <c r="E27" s="575"/>
      <c r="F27" s="575"/>
      <c r="G27" s="576" t="s">
        <v>147</v>
      </c>
      <c r="H27" s="142" t="s">
        <v>236</v>
      </c>
      <c r="I27" s="359" t="s">
        <v>237</v>
      </c>
      <c r="J27" s="359" t="s">
        <v>238</v>
      </c>
      <c r="K27" s="565" t="s">
        <v>239</v>
      </c>
      <c r="L27" s="565" t="s">
        <v>240</v>
      </c>
      <c r="M27" s="565" t="s">
        <v>241</v>
      </c>
      <c r="N27" s="567" t="s">
        <v>158</v>
      </c>
    </row>
    <row r="28" spans="1:14" ht="13.5">
      <c r="A28" s="149" t="s">
        <v>462</v>
      </c>
      <c r="B28" s="147"/>
      <c r="C28" s="147"/>
      <c r="D28" s="148"/>
      <c r="E28" s="149"/>
      <c r="F28" s="149"/>
      <c r="G28" s="566"/>
      <c r="H28" s="314" t="s">
        <v>242</v>
      </c>
      <c r="I28" s="360" t="s">
        <v>243</v>
      </c>
      <c r="J28" s="360" t="s">
        <v>242</v>
      </c>
      <c r="K28" s="566"/>
      <c r="L28" s="566"/>
      <c r="M28" s="566"/>
      <c r="N28" s="568"/>
    </row>
    <row r="29" spans="1:14" ht="18.75" customHeight="1">
      <c r="A29" s="569" t="s">
        <v>147</v>
      </c>
      <c r="B29" s="569"/>
      <c r="C29" s="569"/>
      <c r="D29" s="569"/>
      <c r="E29" s="569"/>
      <c r="F29" s="570"/>
      <c r="G29" s="390">
        <v>143</v>
      </c>
      <c r="H29" s="391">
        <v>32</v>
      </c>
      <c r="I29" s="391" t="s">
        <v>45</v>
      </c>
      <c r="J29" s="391" t="s">
        <v>45</v>
      </c>
      <c r="K29" s="391">
        <v>70</v>
      </c>
      <c r="L29" s="391">
        <v>12</v>
      </c>
      <c r="M29" s="392">
        <v>29</v>
      </c>
      <c r="N29" s="392" t="s">
        <v>45</v>
      </c>
    </row>
    <row r="30" spans="2:14" ht="18.75" customHeight="1">
      <c r="B30" s="571" t="s">
        <v>244</v>
      </c>
      <c r="C30" s="571"/>
      <c r="D30" s="571"/>
      <c r="E30" s="571"/>
      <c r="F30" s="572"/>
      <c r="G30" s="393">
        <v>19</v>
      </c>
      <c r="H30" s="394">
        <v>2</v>
      </c>
      <c r="I30" s="394" t="s">
        <v>45</v>
      </c>
      <c r="J30" s="394" t="s">
        <v>45</v>
      </c>
      <c r="K30" s="394">
        <v>12</v>
      </c>
      <c r="L30" s="394">
        <v>3</v>
      </c>
      <c r="M30" s="395">
        <v>2</v>
      </c>
      <c r="N30" s="395" t="s">
        <v>45</v>
      </c>
    </row>
    <row r="31" spans="2:14" ht="18.75" customHeight="1">
      <c r="B31" s="571" t="s">
        <v>245</v>
      </c>
      <c r="C31" s="571"/>
      <c r="D31" s="571"/>
      <c r="E31" s="571"/>
      <c r="F31" s="572"/>
      <c r="G31" s="393">
        <v>1</v>
      </c>
      <c r="H31" s="394" t="s">
        <v>45</v>
      </c>
      <c r="I31" s="394" t="s">
        <v>45</v>
      </c>
      <c r="J31" s="394" t="s">
        <v>45</v>
      </c>
      <c r="K31" s="394">
        <v>1</v>
      </c>
      <c r="L31" s="394" t="s">
        <v>45</v>
      </c>
      <c r="M31" s="395" t="s">
        <v>45</v>
      </c>
      <c r="N31" s="395" t="s">
        <v>45</v>
      </c>
    </row>
    <row r="32" spans="2:14" ht="18.75" customHeight="1">
      <c r="B32" s="571" t="s">
        <v>246</v>
      </c>
      <c r="C32" s="571"/>
      <c r="D32" s="571"/>
      <c r="E32" s="571"/>
      <c r="F32" s="572"/>
      <c r="G32" s="393">
        <v>9</v>
      </c>
      <c r="H32" s="394">
        <v>2</v>
      </c>
      <c r="I32" s="394" t="s">
        <v>45</v>
      </c>
      <c r="J32" s="394" t="s">
        <v>45</v>
      </c>
      <c r="K32" s="394">
        <v>6</v>
      </c>
      <c r="L32" s="394" t="s">
        <v>45</v>
      </c>
      <c r="M32" s="395">
        <v>1</v>
      </c>
      <c r="N32" s="395" t="s">
        <v>45</v>
      </c>
    </row>
    <row r="33" spans="2:14" ht="18.75" customHeight="1">
      <c r="B33" s="577" t="s">
        <v>247</v>
      </c>
      <c r="C33" s="577"/>
      <c r="D33" s="577"/>
      <c r="E33" s="577"/>
      <c r="F33" s="536"/>
      <c r="G33" s="393" t="s">
        <v>45</v>
      </c>
      <c r="H33" s="394" t="s">
        <v>45</v>
      </c>
      <c r="I33" s="394" t="s">
        <v>45</v>
      </c>
      <c r="J33" s="394" t="s">
        <v>45</v>
      </c>
      <c r="K33" s="394" t="s">
        <v>45</v>
      </c>
      <c r="L33" s="394" t="s">
        <v>45</v>
      </c>
      <c r="M33" s="395" t="s">
        <v>45</v>
      </c>
      <c r="N33" s="395" t="s">
        <v>45</v>
      </c>
    </row>
    <row r="34" spans="2:14" ht="18.75" customHeight="1">
      <c r="B34" s="577" t="s">
        <v>248</v>
      </c>
      <c r="C34" s="577"/>
      <c r="D34" s="577"/>
      <c r="E34" s="577"/>
      <c r="F34" s="536"/>
      <c r="G34" s="393">
        <v>21</v>
      </c>
      <c r="H34" s="394">
        <v>6</v>
      </c>
      <c r="I34" s="394" t="s">
        <v>45</v>
      </c>
      <c r="J34" s="394" t="s">
        <v>45</v>
      </c>
      <c r="K34" s="394">
        <v>8</v>
      </c>
      <c r="L34" s="394">
        <v>4</v>
      </c>
      <c r="M34" s="395">
        <v>3</v>
      </c>
      <c r="N34" s="395" t="s">
        <v>45</v>
      </c>
    </row>
    <row r="35" spans="2:14" ht="18.75" customHeight="1">
      <c r="B35" s="577" t="s">
        <v>249</v>
      </c>
      <c r="C35" s="577"/>
      <c r="D35" s="577"/>
      <c r="E35" s="577"/>
      <c r="F35" s="536"/>
      <c r="G35" s="393">
        <v>8</v>
      </c>
      <c r="H35" s="394">
        <v>1</v>
      </c>
      <c r="I35" s="394" t="s">
        <v>45</v>
      </c>
      <c r="J35" s="394" t="s">
        <v>45</v>
      </c>
      <c r="K35" s="394">
        <v>4</v>
      </c>
      <c r="L35" s="394" t="s">
        <v>45</v>
      </c>
      <c r="M35" s="395">
        <v>3</v>
      </c>
      <c r="N35" s="395" t="s">
        <v>45</v>
      </c>
    </row>
    <row r="36" spans="2:14" ht="18.75" customHeight="1">
      <c r="B36" s="577" t="s">
        <v>250</v>
      </c>
      <c r="C36" s="577"/>
      <c r="D36" s="577"/>
      <c r="E36" s="577"/>
      <c r="F36" s="536"/>
      <c r="G36" s="393" t="s">
        <v>45</v>
      </c>
      <c r="H36" s="394" t="s">
        <v>45</v>
      </c>
      <c r="I36" s="394" t="s">
        <v>45</v>
      </c>
      <c r="J36" s="394" t="s">
        <v>45</v>
      </c>
      <c r="K36" s="394" t="s">
        <v>45</v>
      </c>
      <c r="L36" s="394" t="s">
        <v>45</v>
      </c>
      <c r="M36" s="395" t="s">
        <v>45</v>
      </c>
      <c r="N36" s="395" t="s">
        <v>45</v>
      </c>
    </row>
    <row r="37" spans="2:14" ht="18.75" customHeight="1">
      <c r="B37" s="577" t="s">
        <v>251</v>
      </c>
      <c r="C37" s="577"/>
      <c r="D37" s="577"/>
      <c r="E37" s="577"/>
      <c r="F37" s="536"/>
      <c r="G37" s="393">
        <v>4</v>
      </c>
      <c r="H37" s="394" t="s">
        <v>45</v>
      </c>
      <c r="I37" s="394" t="s">
        <v>45</v>
      </c>
      <c r="J37" s="394" t="s">
        <v>45</v>
      </c>
      <c r="K37" s="396">
        <v>2</v>
      </c>
      <c r="L37" s="394">
        <v>1</v>
      </c>
      <c r="M37" s="395">
        <v>1</v>
      </c>
      <c r="N37" s="395" t="s">
        <v>45</v>
      </c>
    </row>
    <row r="38" spans="2:14" ht="18.75" customHeight="1">
      <c r="B38" s="577" t="s">
        <v>252</v>
      </c>
      <c r="C38" s="577"/>
      <c r="D38" s="577"/>
      <c r="E38" s="577"/>
      <c r="F38" s="536"/>
      <c r="G38" s="397">
        <v>10</v>
      </c>
      <c r="H38" s="394" t="s">
        <v>45</v>
      </c>
      <c r="I38" s="394" t="s">
        <v>45</v>
      </c>
      <c r="J38" s="394" t="s">
        <v>45</v>
      </c>
      <c r="K38" s="394">
        <v>8</v>
      </c>
      <c r="L38" s="394">
        <v>1</v>
      </c>
      <c r="M38" s="395">
        <v>1</v>
      </c>
      <c r="N38" s="395" t="s">
        <v>45</v>
      </c>
    </row>
    <row r="39" spans="2:14" ht="18.75" customHeight="1">
      <c r="B39" s="577" t="s">
        <v>253</v>
      </c>
      <c r="C39" s="577"/>
      <c r="D39" s="577"/>
      <c r="E39" s="577"/>
      <c r="F39" s="536"/>
      <c r="G39" s="393">
        <v>6</v>
      </c>
      <c r="H39" s="394">
        <v>1</v>
      </c>
      <c r="I39" s="394" t="s">
        <v>45</v>
      </c>
      <c r="J39" s="394" t="s">
        <v>45</v>
      </c>
      <c r="K39" s="394">
        <v>3</v>
      </c>
      <c r="L39" s="394" t="s">
        <v>45</v>
      </c>
      <c r="M39" s="395">
        <v>2</v>
      </c>
      <c r="N39" s="395" t="s">
        <v>45</v>
      </c>
    </row>
    <row r="40" spans="2:14" ht="18.75" customHeight="1">
      <c r="B40" s="577" t="s">
        <v>254</v>
      </c>
      <c r="C40" s="577"/>
      <c r="D40" s="577"/>
      <c r="E40" s="577"/>
      <c r="F40" s="536"/>
      <c r="G40" s="393" t="s">
        <v>45</v>
      </c>
      <c r="H40" s="394" t="s">
        <v>45</v>
      </c>
      <c r="I40" s="394" t="s">
        <v>45</v>
      </c>
      <c r="J40" s="394" t="s">
        <v>45</v>
      </c>
      <c r="K40" s="394" t="s">
        <v>45</v>
      </c>
      <c r="L40" s="394" t="s">
        <v>45</v>
      </c>
      <c r="M40" s="395" t="s">
        <v>45</v>
      </c>
      <c r="N40" s="395" t="s">
        <v>45</v>
      </c>
    </row>
    <row r="41" spans="2:14" ht="18.75" customHeight="1">
      <c r="B41" s="577" t="s">
        <v>255</v>
      </c>
      <c r="C41" s="577"/>
      <c r="D41" s="577"/>
      <c r="E41" s="577"/>
      <c r="F41" s="536"/>
      <c r="G41" s="393">
        <v>3</v>
      </c>
      <c r="H41" s="394" t="s">
        <v>45</v>
      </c>
      <c r="I41" s="394" t="s">
        <v>45</v>
      </c>
      <c r="J41" s="394" t="s">
        <v>45</v>
      </c>
      <c r="K41" s="394">
        <v>1</v>
      </c>
      <c r="L41" s="394" t="s">
        <v>45</v>
      </c>
      <c r="M41" s="395">
        <v>2</v>
      </c>
      <c r="N41" s="395" t="s">
        <v>45</v>
      </c>
    </row>
    <row r="42" spans="1:14" ht="18.75" customHeight="1" thickBot="1">
      <c r="A42" s="13"/>
      <c r="B42" s="591" t="s">
        <v>256</v>
      </c>
      <c r="C42" s="591"/>
      <c r="D42" s="591"/>
      <c r="E42" s="591"/>
      <c r="F42" s="538"/>
      <c r="G42" s="398">
        <v>62</v>
      </c>
      <c r="H42" s="399">
        <v>20</v>
      </c>
      <c r="I42" s="399" t="s">
        <v>45</v>
      </c>
      <c r="J42" s="399" t="s">
        <v>45</v>
      </c>
      <c r="K42" s="399">
        <v>25</v>
      </c>
      <c r="L42" s="399">
        <v>3</v>
      </c>
      <c r="M42" s="400">
        <v>14</v>
      </c>
      <c r="N42" s="400" t="s">
        <v>45</v>
      </c>
    </row>
    <row r="43" spans="1:14" ht="18.75" customHeight="1">
      <c r="A43" s="8"/>
      <c r="B43" s="313"/>
      <c r="C43" s="313"/>
      <c r="D43" s="313"/>
      <c r="E43" s="313"/>
      <c r="F43" s="313"/>
      <c r="G43" s="150"/>
      <c r="H43" s="143"/>
      <c r="I43" s="144"/>
      <c r="J43" s="144"/>
      <c r="K43" s="143"/>
      <c r="L43" s="144"/>
      <c r="M43" s="143"/>
      <c r="N43" s="145"/>
    </row>
    <row r="44" spans="1:14" ht="18.75" customHeight="1">
      <c r="A44" s="8"/>
      <c r="B44" s="313"/>
      <c r="C44" s="313"/>
      <c r="D44" s="313"/>
      <c r="E44" s="313"/>
      <c r="F44" s="313"/>
      <c r="G44" s="150"/>
      <c r="H44" s="143"/>
      <c r="I44" s="144"/>
      <c r="J44" s="144"/>
      <c r="K44" s="143"/>
      <c r="L44" s="144"/>
      <c r="M44" s="143"/>
      <c r="N44" s="145"/>
    </row>
    <row r="45" spans="1:14" ht="17.25">
      <c r="A45" s="592" t="s">
        <v>461</v>
      </c>
      <c r="B45" s="592"/>
      <c r="C45" s="592"/>
      <c r="D45" s="592"/>
      <c r="E45" s="592"/>
      <c r="F45" s="592"/>
      <c r="G45" s="592"/>
      <c r="H45" s="592"/>
      <c r="I45" s="592"/>
      <c r="J45" s="592"/>
      <c r="K45" s="592"/>
      <c r="L45" s="592"/>
      <c r="M45" s="592"/>
      <c r="N45" s="592"/>
    </row>
    <row r="46" spans="1:14" ht="12.75" customHeight="1" thickBot="1">
      <c r="A46" s="361" t="s">
        <v>257</v>
      </c>
      <c r="B46" s="361"/>
      <c r="C46" s="361"/>
      <c r="D46" s="361"/>
      <c r="E46" s="361"/>
      <c r="F46" s="361"/>
      <c r="G46" s="361"/>
      <c r="H46" s="361"/>
      <c r="I46" s="361"/>
      <c r="J46" s="361"/>
      <c r="K46" s="361"/>
      <c r="L46" s="361"/>
      <c r="M46" s="593" t="s">
        <v>460</v>
      </c>
      <c r="N46" s="593"/>
    </row>
    <row r="47" spans="1:14" ht="14.25" customHeight="1">
      <c r="A47" s="594"/>
      <c r="B47" s="594"/>
      <c r="C47" s="594"/>
      <c r="D47" s="362"/>
      <c r="E47" s="595" t="s">
        <v>459</v>
      </c>
      <c r="F47" s="596"/>
      <c r="G47" s="578" t="s">
        <v>258</v>
      </c>
      <c r="H47" s="363" t="s">
        <v>236</v>
      </c>
      <c r="I47" s="363" t="s">
        <v>237</v>
      </c>
      <c r="J47" s="363" t="s">
        <v>238</v>
      </c>
      <c r="K47" s="580" t="s">
        <v>239</v>
      </c>
      <c r="L47" s="580" t="s">
        <v>240</v>
      </c>
      <c r="M47" s="580" t="s">
        <v>241</v>
      </c>
      <c r="N47" s="578" t="s">
        <v>158</v>
      </c>
    </row>
    <row r="48" spans="1:14" ht="13.5" customHeight="1">
      <c r="A48" s="582" t="s">
        <v>259</v>
      </c>
      <c r="B48" s="582"/>
      <c r="C48" s="583"/>
      <c r="D48" s="364"/>
      <c r="E48" s="365"/>
      <c r="F48" s="366"/>
      <c r="G48" s="579"/>
      <c r="H48" s="367" t="s">
        <v>242</v>
      </c>
      <c r="I48" s="367" t="s">
        <v>243</v>
      </c>
      <c r="J48" s="367" t="s">
        <v>242</v>
      </c>
      <c r="K48" s="581"/>
      <c r="L48" s="581"/>
      <c r="M48" s="581"/>
      <c r="N48" s="579"/>
    </row>
    <row r="49" spans="1:14" ht="15.75" customHeight="1">
      <c r="A49" s="584" t="s">
        <v>258</v>
      </c>
      <c r="B49" s="584"/>
      <c r="C49" s="584"/>
      <c r="D49" s="584"/>
      <c r="E49" s="584"/>
      <c r="F49" s="585"/>
      <c r="G49" s="401">
        <v>143</v>
      </c>
      <c r="H49" s="402">
        <v>32</v>
      </c>
      <c r="I49" s="402" t="s">
        <v>458</v>
      </c>
      <c r="J49" s="402" t="s">
        <v>458</v>
      </c>
      <c r="K49" s="402">
        <v>70</v>
      </c>
      <c r="L49" s="402">
        <v>12</v>
      </c>
      <c r="M49" s="402">
        <v>29</v>
      </c>
      <c r="N49" s="402" t="s">
        <v>458</v>
      </c>
    </row>
    <row r="50" spans="1:14" ht="15.75" customHeight="1">
      <c r="A50" s="586" t="s">
        <v>260</v>
      </c>
      <c r="B50" s="587"/>
      <c r="C50" s="588" t="s">
        <v>261</v>
      </c>
      <c r="D50" s="589"/>
      <c r="E50" s="589"/>
      <c r="F50" s="590"/>
      <c r="G50" s="401" t="s">
        <v>458</v>
      </c>
      <c r="H50" s="402" t="s">
        <v>458</v>
      </c>
      <c r="I50" s="402" t="s">
        <v>458</v>
      </c>
      <c r="J50" s="402" t="s">
        <v>458</v>
      </c>
      <c r="K50" s="402" t="s">
        <v>458</v>
      </c>
      <c r="L50" s="402" t="s">
        <v>458</v>
      </c>
      <c r="M50" s="402" t="s">
        <v>458</v>
      </c>
      <c r="N50" s="402" t="s">
        <v>458</v>
      </c>
    </row>
    <row r="51" spans="1:14" ht="15.75" customHeight="1">
      <c r="A51" s="586"/>
      <c r="B51" s="587"/>
      <c r="C51" s="588" t="s">
        <v>262</v>
      </c>
      <c r="D51" s="589"/>
      <c r="E51" s="589"/>
      <c r="F51" s="590"/>
      <c r="G51" s="401">
        <v>6</v>
      </c>
      <c r="H51" s="402" t="s">
        <v>458</v>
      </c>
      <c r="I51" s="402" t="s">
        <v>458</v>
      </c>
      <c r="J51" s="402" t="s">
        <v>458</v>
      </c>
      <c r="K51" s="402" t="s">
        <v>458</v>
      </c>
      <c r="L51" s="402" t="s">
        <v>458</v>
      </c>
      <c r="M51" s="402">
        <v>6</v>
      </c>
      <c r="N51" s="402" t="s">
        <v>458</v>
      </c>
    </row>
    <row r="52" spans="1:14" ht="15.75" customHeight="1">
      <c r="A52" s="586"/>
      <c r="B52" s="587"/>
      <c r="C52" s="588" t="s">
        <v>263</v>
      </c>
      <c r="D52" s="589"/>
      <c r="E52" s="589"/>
      <c r="F52" s="590"/>
      <c r="G52" s="401">
        <v>1</v>
      </c>
      <c r="H52" s="402">
        <v>1</v>
      </c>
      <c r="I52" s="402" t="s">
        <v>458</v>
      </c>
      <c r="J52" s="402" t="s">
        <v>458</v>
      </c>
      <c r="K52" s="402" t="s">
        <v>458</v>
      </c>
      <c r="L52" s="402" t="s">
        <v>458</v>
      </c>
      <c r="M52" s="402" t="s">
        <v>458</v>
      </c>
      <c r="N52" s="402" t="s">
        <v>458</v>
      </c>
    </row>
    <row r="53" spans="1:14" ht="15.75" customHeight="1">
      <c r="A53" s="597" t="s">
        <v>264</v>
      </c>
      <c r="B53" s="597"/>
      <c r="C53" s="597"/>
      <c r="D53" s="597"/>
      <c r="E53" s="597"/>
      <c r="F53" s="598"/>
      <c r="G53" s="401" t="s">
        <v>458</v>
      </c>
      <c r="H53" s="402" t="s">
        <v>458</v>
      </c>
      <c r="I53" s="402" t="s">
        <v>458</v>
      </c>
      <c r="J53" s="402" t="s">
        <v>458</v>
      </c>
      <c r="K53" s="402" t="s">
        <v>458</v>
      </c>
      <c r="L53" s="402" t="s">
        <v>458</v>
      </c>
      <c r="M53" s="402" t="s">
        <v>458</v>
      </c>
      <c r="N53" s="402" t="s">
        <v>458</v>
      </c>
    </row>
    <row r="54" spans="1:14" ht="15.75" customHeight="1">
      <c r="A54" s="597" t="s">
        <v>265</v>
      </c>
      <c r="B54" s="597"/>
      <c r="C54" s="597"/>
      <c r="D54" s="597"/>
      <c r="E54" s="597"/>
      <c r="F54" s="598"/>
      <c r="G54" s="401" t="s">
        <v>458</v>
      </c>
      <c r="H54" s="402" t="s">
        <v>458</v>
      </c>
      <c r="I54" s="402" t="s">
        <v>458</v>
      </c>
      <c r="J54" s="402" t="s">
        <v>458</v>
      </c>
      <c r="K54" s="402" t="s">
        <v>458</v>
      </c>
      <c r="L54" s="402" t="s">
        <v>458</v>
      </c>
      <c r="M54" s="402" t="s">
        <v>458</v>
      </c>
      <c r="N54" s="402" t="s">
        <v>458</v>
      </c>
    </row>
    <row r="55" spans="1:14" ht="15.75" customHeight="1">
      <c r="A55" s="597" t="s">
        <v>266</v>
      </c>
      <c r="B55" s="597"/>
      <c r="C55" s="597"/>
      <c r="D55" s="597"/>
      <c r="E55" s="597"/>
      <c r="F55" s="598"/>
      <c r="G55" s="401">
        <v>1</v>
      </c>
      <c r="H55" s="402" t="s">
        <v>458</v>
      </c>
      <c r="I55" s="402" t="s">
        <v>458</v>
      </c>
      <c r="J55" s="402" t="s">
        <v>458</v>
      </c>
      <c r="K55" s="402" t="s">
        <v>458</v>
      </c>
      <c r="L55" s="402" t="s">
        <v>458</v>
      </c>
      <c r="M55" s="402">
        <v>1</v>
      </c>
      <c r="N55" s="402" t="s">
        <v>458</v>
      </c>
    </row>
    <row r="56" spans="1:14" ht="15.75" customHeight="1">
      <c r="A56" s="599" t="s">
        <v>267</v>
      </c>
      <c r="B56" s="600"/>
      <c r="C56" s="603" t="s">
        <v>268</v>
      </c>
      <c r="D56" s="604"/>
      <c r="E56" s="604"/>
      <c r="F56" s="605"/>
      <c r="G56" s="401">
        <v>25</v>
      </c>
      <c r="H56" s="402">
        <v>2</v>
      </c>
      <c r="I56" s="402" t="s">
        <v>458</v>
      </c>
      <c r="J56" s="402" t="s">
        <v>458</v>
      </c>
      <c r="K56" s="402">
        <v>19</v>
      </c>
      <c r="L56" s="402">
        <v>4</v>
      </c>
      <c r="M56" s="402" t="s">
        <v>458</v>
      </c>
      <c r="N56" s="402" t="s">
        <v>458</v>
      </c>
    </row>
    <row r="57" spans="1:14" ht="15.75" customHeight="1">
      <c r="A57" s="601"/>
      <c r="B57" s="602"/>
      <c r="C57" s="579" t="s">
        <v>269</v>
      </c>
      <c r="D57" s="606"/>
      <c r="E57" s="606"/>
      <c r="F57" s="607"/>
      <c r="G57" s="401">
        <v>15</v>
      </c>
      <c r="H57" s="402">
        <v>6</v>
      </c>
      <c r="I57" s="402" t="s">
        <v>458</v>
      </c>
      <c r="J57" s="402" t="s">
        <v>458</v>
      </c>
      <c r="K57" s="402">
        <v>3</v>
      </c>
      <c r="L57" s="402">
        <v>6</v>
      </c>
      <c r="M57" s="402" t="s">
        <v>458</v>
      </c>
      <c r="N57" s="402" t="s">
        <v>458</v>
      </c>
    </row>
    <row r="58" spans="1:14" ht="15.75" customHeight="1">
      <c r="A58" s="610" t="s">
        <v>270</v>
      </c>
      <c r="B58" s="611"/>
      <c r="C58" s="603" t="s">
        <v>271</v>
      </c>
      <c r="D58" s="614"/>
      <c r="E58" s="614"/>
      <c r="F58" s="615"/>
      <c r="G58" s="401">
        <v>7</v>
      </c>
      <c r="H58" s="402" t="s">
        <v>458</v>
      </c>
      <c r="I58" s="402" t="s">
        <v>458</v>
      </c>
      <c r="J58" s="402" t="s">
        <v>458</v>
      </c>
      <c r="K58" s="402">
        <v>3</v>
      </c>
      <c r="L58" s="402" t="s">
        <v>458</v>
      </c>
      <c r="M58" s="402">
        <v>4</v>
      </c>
      <c r="N58" s="402" t="s">
        <v>458</v>
      </c>
    </row>
    <row r="59" spans="1:14" ht="15.75" customHeight="1">
      <c r="A59" s="586"/>
      <c r="B59" s="587"/>
      <c r="C59" s="588" t="s">
        <v>272</v>
      </c>
      <c r="D59" s="608"/>
      <c r="E59" s="608"/>
      <c r="F59" s="609"/>
      <c r="G59" s="401" t="s">
        <v>458</v>
      </c>
      <c r="H59" s="402" t="s">
        <v>458</v>
      </c>
      <c r="I59" s="402" t="s">
        <v>458</v>
      </c>
      <c r="J59" s="402" t="s">
        <v>458</v>
      </c>
      <c r="K59" s="402" t="s">
        <v>458</v>
      </c>
      <c r="L59" s="402" t="s">
        <v>458</v>
      </c>
      <c r="M59" s="402" t="s">
        <v>458</v>
      </c>
      <c r="N59" s="402" t="s">
        <v>458</v>
      </c>
    </row>
    <row r="60" spans="1:14" ht="15.75" customHeight="1">
      <c r="A60" s="586"/>
      <c r="B60" s="587"/>
      <c r="C60" s="588" t="s">
        <v>273</v>
      </c>
      <c r="D60" s="589"/>
      <c r="E60" s="589"/>
      <c r="F60" s="590"/>
      <c r="G60" s="401">
        <v>1</v>
      </c>
      <c r="H60" s="402">
        <v>1</v>
      </c>
      <c r="I60" s="402" t="s">
        <v>458</v>
      </c>
      <c r="J60" s="402" t="s">
        <v>458</v>
      </c>
      <c r="K60" s="402" t="s">
        <v>458</v>
      </c>
      <c r="L60" s="402" t="s">
        <v>458</v>
      </c>
      <c r="M60" s="402" t="s">
        <v>458</v>
      </c>
      <c r="N60" s="402" t="s">
        <v>458</v>
      </c>
    </row>
    <row r="61" spans="1:14" ht="15.75" customHeight="1">
      <c r="A61" s="586"/>
      <c r="B61" s="587"/>
      <c r="C61" s="588" t="s">
        <v>274</v>
      </c>
      <c r="D61" s="608"/>
      <c r="E61" s="608"/>
      <c r="F61" s="609"/>
      <c r="G61" s="401">
        <v>1</v>
      </c>
      <c r="H61" s="402">
        <v>1</v>
      </c>
      <c r="I61" s="402" t="s">
        <v>458</v>
      </c>
      <c r="J61" s="402" t="s">
        <v>458</v>
      </c>
      <c r="K61" s="402" t="s">
        <v>458</v>
      </c>
      <c r="L61" s="402" t="s">
        <v>458</v>
      </c>
      <c r="M61" s="402" t="s">
        <v>458</v>
      </c>
      <c r="N61" s="402" t="s">
        <v>458</v>
      </c>
    </row>
    <row r="62" spans="1:14" ht="15.75" customHeight="1">
      <c r="A62" s="586"/>
      <c r="B62" s="587"/>
      <c r="C62" s="588" t="s">
        <v>275</v>
      </c>
      <c r="D62" s="608"/>
      <c r="E62" s="608"/>
      <c r="F62" s="609"/>
      <c r="G62" s="401" t="s">
        <v>458</v>
      </c>
      <c r="H62" s="402" t="s">
        <v>458</v>
      </c>
      <c r="I62" s="402" t="s">
        <v>458</v>
      </c>
      <c r="J62" s="402" t="s">
        <v>458</v>
      </c>
      <c r="K62" s="402" t="s">
        <v>458</v>
      </c>
      <c r="L62" s="402" t="s">
        <v>458</v>
      </c>
      <c r="M62" s="402" t="s">
        <v>458</v>
      </c>
      <c r="N62" s="402" t="s">
        <v>458</v>
      </c>
    </row>
    <row r="63" spans="1:14" ht="15.75" customHeight="1">
      <c r="A63" s="586"/>
      <c r="B63" s="587"/>
      <c r="C63" s="588" t="s">
        <v>276</v>
      </c>
      <c r="D63" s="608"/>
      <c r="E63" s="608"/>
      <c r="F63" s="609"/>
      <c r="G63" s="401">
        <v>2</v>
      </c>
      <c r="H63" s="402" t="s">
        <v>458</v>
      </c>
      <c r="I63" s="402" t="s">
        <v>458</v>
      </c>
      <c r="J63" s="402" t="s">
        <v>458</v>
      </c>
      <c r="K63" s="402" t="s">
        <v>458</v>
      </c>
      <c r="L63" s="402" t="s">
        <v>458</v>
      </c>
      <c r="M63" s="402">
        <v>2</v>
      </c>
      <c r="N63" s="402" t="s">
        <v>458</v>
      </c>
    </row>
    <row r="64" spans="1:14" ht="15.75" customHeight="1">
      <c r="A64" s="586"/>
      <c r="B64" s="587"/>
      <c r="C64" s="588" t="s">
        <v>277</v>
      </c>
      <c r="D64" s="589"/>
      <c r="E64" s="589"/>
      <c r="F64" s="590"/>
      <c r="G64" s="401" t="s">
        <v>458</v>
      </c>
      <c r="H64" s="402" t="s">
        <v>458</v>
      </c>
      <c r="I64" s="402" t="s">
        <v>458</v>
      </c>
      <c r="J64" s="402" t="s">
        <v>458</v>
      </c>
      <c r="K64" s="402" t="s">
        <v>458</v>
      </c>
      <c r="L64" s="402" t="s">
        <v>458</v>
      </c>
      <c r="M64" s="402" t="s">
        <v>458</v>
      </c>
      <c r="N64" s="402" t="s">
        <v>458</v>
      </c>
    </row>
    <row r="65" spans="1:14" ht="15.75" customHeight="1">
      <c r="A65" s="586"/>
      <c r="B65" s="587"/>
      <c r="C65" s="588" t="s">
        <v>278</v>
      </c>
      <c r="D65" s="589"/>
      <c r="E65" s="589"/>
      <c r="F65" s="590"/>
      <c r="G65" s="401">
        <v>4</v>
      </c>
      <c r="H65" s="402" t="s">
        <v>458</v>
      </c>
      <c r="I65" s="402" t="s">
        <v>458</v>
      </c>
      <c r="J65" s="402" t="s">
        <v>458</v>
      </c>
      <c r="K65" s="402">
        <v>4</v>
      </c>
      <c r="L65" s="402" t="s">
        <v>458</v>
      </c>
      <c r="M65" s="402" t="s">
        <v>458</v>
      </c>
      <c r="N65" s="402" t="s">
        <v>458</v>
      </c>
    </row>
    <row r="66" spans="1:14" ht="15.75" customHeight="1">
      <c r="A66" s="586"/>
      <c r="B66" s="587"/>
      <c r="C66" s="616" t="s">
        <v>279</v>
      </c>
      <c r="D66" s="617"/>
      <c r="E66" s="617"/>
      <c r="F66" s="618"/>
      <c r="G66" s="401">
        <v>6</v>
      </c>
      <c r="H66" s="402">
        <v>1</v>
      </c>
      <c r="I66" s="402" t="s">
        <v>458</v>
      </c>
      <c r="J66" s="402" t="s">
        <v>458</v>
      </c>
      <c r="K66" s="402">
        <v>3</v>
      </c>
      <c r="L66" s="402" t="s">
        <v>458</v>
      </c>
      <c r="M66" s="402">
        <v>2</v>
      </c>
      <c r="N66" s="402" t="s">
        <v>458</v>
      </c>
    </row>
    <row r="67" spans="1:14" ht="15.75" customHeight="1">
      <c r="A67" s="586"/>
      <c r="B67" s="587"/>
      <c r="C67" s="588" t="s">
        <v>280</v>
      </c>
      <c r="D67" s="589"/>
      <c r="E67" s="589"/>
      <c r="F67" s="590"/>
      <c r="G67" s="401">
        <v>6</v>
      </c>
      <c r="H67" s="402" t="s">
        <v>458</v>
      </c>
      <c r="I67" s="402" t="s">
        <v>458</v>
      </c>
      <c r="J67" s="402" t="s">
        <v>458</v>
      </c>
      <c r="K67" s="402">
        <v>5</v>
      </c>
      <c r="L67" s="402" t="s">
        <v>458</v>
      </c>
      <c r="M67" s="402">
        <v>1</v>
      </c>
      <c r="N67" s="402" t="s">
        <v>458</v>
      </c>
    </row>
    <row r="68" spans="1:14" ht="15.75" customHeight="1">
      <c r="A68" s="612"/>
      <c r="B68" s="613"/>
      <c r="C68" s="579" t="s">
        <v>281</v>
      </c>
      <c r="D68" s="606"/>
      <c r="E68" s="606"/>
      <c r="F68" s="607"/>
      <c r="G68" s="401">
        <v>1</v>
      </c>
      <c r="H68" s="402" t="s">
        <v>458</v>
      </c>
      <c r="I68" s="402" t="s">
        <v>458</v>
      </c>
      <c r="J68" s="402" t="s">
        <v>458</v>
      </c>
      <c r="K68" s="402">
        <v>1</v>
      </c>
      <c r="L68" s="402" t="s">
        <v>458</v>
      </c>
      <c r="M68" s="402" t="s">
        <v>458</v>
      </c>
      <c r="N68" s="402" t="s">
        <v>458</v>
      </c>
    </row>
    <row r="69" spans="1:14" ht="15.75" customHeight="1">
      <c r="A69" s="597" t="s">
        <v>282</v>
      </c>
      <c r="B69" s="597"/>
      <c r="C69" s="597"/>
      <c r="D69" s="597"/>
      <c r="E69" s="597"/>
      <c r="F69" s="598"/>
      <c r="G69" s="401" t="s">
        <v>458</v>
      </c>
      <c r="H69" s="402" t="s">
        <v>458</v>
      </c>
      <c r="I69" s="402" t="s">
        <v>458</v>
      </c>
      <c r="J69" s="402" t="s">
        <v>458</v>
      </c>
      <c r="K69" s="402" t="s">
        <v>458</v>
      </c>
      <c r="L69" s="402" t="s">
        <v>458</v>
      </c>
      <c r="M69" s="402" t="s">
        <v>458</v>
      </c>
      <c r="N69" s="402" t="s">
        <v>458</v>
      </c>
    </row>
    <row r="70" spans="1:14" ht="15.75" customHeight="1">
      <c r="A70" s="597" t="s">
        <v>283</v>
      </c>
      <c r="B70" s="597"/>
      <c r="C70" s="597"/>
      <c r="D70" s="597"/>
      <c r="E70" s="597"/>
      <c r="F70" s="598"/>
      <c r="G70" s="401" t="s">
        <v>458</v>
      </c>
      <c r="H70" s="402" t="s">
        <v>458</v>
      </c>
      <c r="I70" s="402" t="s">
        <v>458</v>
      </c>
      <c r="J70" s="402" t="s">
        <v>458</v>
      </c>
      <c r="K70" s="402" t="s">
        <v>458</v>
      </c>
      <c r="L70" s="402" t="s">
        <v>458</v>
      </c>
      <c r="M70" s="402" t="s">
        <v>458</v>
      </c>
      <c r="N70" s="402" t="s">
        <v>458</v>
      </c>
    </row>
    <row r="71" spans="1:14" ht="15.75" customHeight="1">
      <c r="A71" s="597" t="s">
        <v>284</v>
      </c>
      <c r="B71" s="597"/>
      <c r="C71" s="597"/>
      <c r="D71" s="597"/>
      <c r="E71" s="597"/>
      <c r="F71" s="598"/>
      <c r="G71" s="401">
        <v>2</v>
      </c>
      <c r="H71" s="403">
        <v>1</v>
      </c>
      <c r="I71" s="402" t="s">
        <v>458</v>
      </c>
      <c r="J71" s="402" t="s">
        <v>458</v>
      </c>
      <c r="K71" s="402">
        <v>1</v>
      </c>
      <c r="L71" s="402" t="s">
        <v>458</v>
      </c>
      <c r="M71" s="402" t="s">
        <v>458</v>
      </c>
      <c r="N71" s="402" t="s">
        <v>458</v>
      </c>
    </row>
    <row r="72" spans="1:14" ht="15.75" customHeight="1">
      <c r="A72" s="597" t="s">
        <v>285</v>
      </c>
      <c r="B72" s="597"/>
      <c r="C72" s="597"/>
      <c r="D72" s="597"/>
      <c r="E72" s="597"/>
      <c r="F72" s="598"/>
      <c r="G72" s="401">
        <v>5</v>
      </c>
      <c r="H72" s="402" t="s">
        <v>458</v>
      </c>
      <c r="I72" s="402" t="s">
        <v>458</v>
      </c>
      <c r="J72" s="402" t="s">
        <v>458</v>
      </c>
      <c r="K72" s="402">
        <v>2</v>
      </c>
      <c r="L72" s="402" t="s">
        <v>458</v>
      </c>
      <c r="M72" s="402">
        <v>3</v>
      </c>
      <c r="N72" s="402" t="s">
        <v>458</v>
      </c>
    </row>
    <row r="73" spans="1:14" ht="15.75" customHeight="1">
      <c r="A73" s="597" t="s">
        <v>286</v>
      </c>
      <c r="B73" s="597"/>
      <c r="C73" s="597"/>
      <c r="D73" s="597"/>
      <c r="E73" s="597"/>
      <c r="F73" s="598"/>
      <c r="G73" s="401" t="s">
        <v>458</v>
      </c>
      <c r="H73" s="402" t="s">
        <v>458</v>
      </c>
      <c r="I73" s="402" t="s">
        <v>458</v>
      </c>
      <c r="J73" s="402" t="s">
        <v>458</v>
      </c>
      <c r="K73" s="402" t="s">
        <v>458</v>
      </c>
      <c r="L73" s="402" t="s">
        <v>458</v>
      </c>
      <c r="M73" s="402" t="s">
        <v>458</v>
      </c>
      <c r="N73" s="402" t="s">
        <v>458</v>
      </c>
    </row>
    <row r="74" spans="1:14" ht="15.75" customHeight="1">
      <c r="A74" s="597" t="s">
        <v>287</v>
      </c>
      <c r="B74" s="597"/>
      <c r="C74" s="597"/>
      <c r="D74" s="597"/>
      <c r="E74" s="597"/>
      <c r="F74" s="598"/>
      <c r="G74" s="401" t="s">
        <v>458</v>
      </c>
      <c r="H74" s="402" t="s">
        <v>458</v>
      </c>
      <c r="I74" s="402" t="s">
        <v>458</v>
      </c>
      <c r="J74" s="402" t="s">
        <v>458</v>
      </c>
      <c r="K74" s="402" t="s">
        <v>458</v>
      </c>
      <c r="L74" s="402" t="s">
        <v>458</v>
      </c>
      <c r="M74" s="402" t="s">
        <v>458</v>
      </c>
      <c r="N74" s="402" t="s">
        <v>458</v>
      </c>
    </row>
    <row r="75" spans="1:14" ht="17.25" customHeight="1">
      <c r="A75" s="619" t="s">
        <v>521</v>
      </c>
      <c r="B75" s="620"/>
      <c r="C75" s="603" t="s">
        <v>288</v>
      </c>
      <c r="D75" s="604"/>
      <c r="E75" s="604"/>
      <c r="F75" s="605"/>
      <c r="G75" s="401">
        <v>10</v>
      </c>
      <c r="H75" s="402" t="s">
        <v>458</v>
      </c>
      <c r="I75" s="402" t="s">
        <v>458</v>
      </c>
      <c r="J75" s="402" t="s">
        <v>458</v>
      </c>
      <c r="K75" s="402">
        <v>8</v>
      </c>
      <c r="L75" s="402" t="s">
        <v>458</v>
      </c>
      <c r="M75" s="402">
        <v>2</v>
      </c>
      <c r="N75" s="402" t="s">
        <v>458</v>
      </c>
    </row>
    <row r="76" spans="1:14" ht="17.25" customHeight="1">
      <c r="A76" s="621"/>
      <c r="B76" s="622"/>
      <c r="C76" s="588" t="s">
        <v>289</v>
      </c>
      <c r="D76" s="589"/>
      <c r="E76" s="589"/>
      <c r="F76" s="590"/>
      <c r="G76" s="401">
        <v>2</v>
      </c>
      <c r="H76" s="402" t="s">
        <v>458</v>
      </c>
      <c r="I76" s="402" t="s">
        <v>458</v>
      </c>
      <c r="J76" s="402" t="s">
        <v>458</v>
      </c>
      <c r="K76" s="402">
        <v>1</v>
      </c>
      <c r="L76" s="402" t="s">
        <v>458</v>
      </c>
      <c r="M76" s="402">
        <v>1</v>
      </c>
      <c r="N76" s="402" t="s">
        <v>458</v>
      </c>
    </row>
    <row r="77" spans="1:14" ht="17.25" customHeight="1">
      <c r="A77" s="623"/>
      <c r="B77" s="624"/>
      <c r="C77" s="579" t="s">
        <v>290</v>
      </c>
      <c r="D77" s="606"/>
      <c r="E77" s="606"/>
      <c r="F77" s="607"/>
      <c r="G77" s="401" t="s">
        <v>458</v>
      </c>
      <c r="H77" s="402" t="s">
        <v>458</v>
      </c>
      <c r="I77" s="402" t="s">
        <v>458</v>
      </c>
      <c r="J77" s="402" t="s">
        <v>458</v>
      </c>
      <c r="K77" s="402" t="s">
        <v>458</v>
      </c>
      <c r="L77" s="402" t="s">
        <v>458</v>
      </c>
      <c r="M77" s="402" t="s">
        <v>458</v>
      </c>
      <c r="N77" s="402" t="s">
        <v>458</v>
      </c>
    </row>
    <row r="78" spans="1:14" ht="15.75" customHeight="1">
      <c r="A78" s="597" t="s">
        <v>291</v>
      </c>
      <c r="B78" s="597"/>
      <c r="C78" s="597"/>
      <c r="D78" s="597"/>
      <c r="E78" s="597"/>
      <c r="F78" s="598"/>
      <c r="G78" s="401">
        <v>2</v>
      </c>
      <c r="H78" s="402">
        <v>1</v>
      </c>
      <c r="I78" s="402" t="s">
        <v>458</v>
      </c>
      <c r="J78" s="402" t="s">
        <v>458</v>
      </c>
      <c r="K78" s="402">
        <v>1</v>
      </c>
      <c r="L78" s="402" t="s">
        <v>458</v>
      </c>
      <c r="M78" s="402" t="s">
        <v>458</v>
      </c>
      <c r="N78" s="402" t="s">
        <v>458</v>
      </c>
    </row>
    <row r="79" spans="1:14" ht="15.75" customHeight="1">
      <c r="A79" s="597" t="s">
        <v>292</v>
      </c>
      <c r="B79" s="597"/>
      <c r="C79" s="597"/>
      <c r="D79" s="597"/>
      <c r="E79" s="597"/>
      <c r="F79" s="598"/>
      <c r="G79" s="401">
        <v>3</v>
      </c>
      <c r="H79" s="402" t="s">
        <v>458</v>
      </c>
      <c r="I79" s="402" t="s">
        <v>458</v>
      </c>
      <c r="J79" s="402" t="s">
        <v>458</v>
      </c>
      <c r="K79" s="402">
        <v>3</v>
      </c>
      <c r="L79" s="402" t="s">
        <v>458</v>
      </c>
      <c r="M79" s="402" t="s">
        <v>458</v>
      </c>
      <c r="N79" s="402" t="s">
        <v>458</v>
      </c>
    </row>
    <row r="80" spans="1:14" ht="15.75" customHeight="1">
      <c r="A80" s="597" t="s">
        <v>293</v>
      </c>
      <c r="B80" s="597"/>
      <c r="C80" s="597"/>
      <c r="D80" s="597"/>
      <c r="E80" s="597"/>
      <c r="F80" s="598"/>
      <c r="G80" s="401" t="s">
        <v>458</v>
      </c>
      <c r="H80" s="402" t="s">
        <v>458</v>
      </c>
      <c r="I80" s="402" t="s">
        <v>458</v>
      </c>
      <c r="J80" s="402" t="s">
        <v>458</v>
      </c>
      <c r="K80" s="402" t="s">
        <v>458</v>
      </c>
      <c r="L80" s="402" t="s">
        <v>458</v>
      </c>
      <c r="M80" s="402" t="s">
        <v>458</v>
      </c>
      <c r="N80" s="402" t="s">
        <v>458</v>
      </c>
    </row>
    <row r="81" spans="1:14" ht="17.25" customHeight="1">
      <c r="A81" s="630" t="s">
        <v>510</v>
      </c>
      <c r="B81" s="587"/>
      <c r="C81" s="603" t="s">
        <v>294</v>
      </c>
      <c r="D81" s="604"/>
      <c r="E81" s="604"/>
      <c r="F81" s="605"/>
      <c r="G81" s="401">
        <v>2</v>
      </c>
      <c r="H81" s="402">
        <v>1</v>
      </c>
      <c r="I81" s="402" t="s">
        <v>458</v>
      </c>
      <c r="J81" s="402" t="s">
        <v>458</v>
      </c>
      <c r="K81" s="402">
        <v>1</v>
      </c>
      <c r="L81" s="402" t="s">
        <v>458</v>
      </c>
      <c r="M81" s="402" t="s">
        <v>458</v>
      </c>
      <c r="N81" s="402" t="s">
        <v>458</v>
      </c>
    </row>
    <row r="82" spans="1:14" ht="17.25" customHeight="1">
      <c r="A82" s="586"/>
      <c r="B82" s="587"/>
      <c r="C82" s="588" t="s">
        <v>295</v>
      </c>
      <c r="D82" s="589"/>
      <c r="E82" s="589"/>
      <c r="F82" s="590"/>
      <c r="G82" s="401">
        <v>1</v>
      </c>
      <c r="H82" s="402" t="s">
        <v>458</v>
      </c>
      <c r="I82" s="402" t="s">
        <v>458</v>
      </c>
      <c r="J82" s="402" t="s">
        <v>458</v>
      </c>
      <c r="K82" s="402">
        <v>1</v>
      </c>
      <c r="L82" s="402" t="s">
        <v>458</v>
      </c>
      <c r="M82" s="402" t="s">
        <v>458</v>
      </c>
      <c r="N82" s="402" t="s">
        <v>458</v>
      </c>
    </row>
    <row r="83" spans="1:14" ht="17.25" customHeight="1">
      <c r="A83" s="586"/>
      <c r="B83" s="587"/>
      <c r="C83" s="588" t="s">
        <v>296</v>
      </c>
      <c r="D83" s="589"/>
      <c r="E83" s="589"/>
      <c r="F83" s="590"/>
      <c r="G83" s="401">
        <v>4</v>
      </c>
      <c r="H83" s="402">
        <v>1</v>
      </c>
      <c r="I83" s="402" t="s">
        <v>458</v>
      </c>
      <c r="J83" s="402" t="s">
        <v>458</v>
      </c>
      <c r="K83" s="402">
        <v>3</v>
      </c>
      <c r="L83" s="402" t="s">
        <v>458</v>
      </c>
      <c r="M83" s="402" t="s">
        <v>458</v>
      </c>
      <c r="N83" s="402" t="s">
        <v>458</v>
      </c>
    </row>
    <row r="84" spans="1:14" ht="17.25" customHeight="1">
      <c r="A84" s="586"/>
      <c r="B84" s="587"/>
      <c r="C84" s="588" t="s">
        <v>297</v>
      </c>
      <c r="D84" s="589"/>
      <c r="E84" s="589"/>
      <c r="F84" s="590"/>
      <c r="G84" s="401" t="s">
        <v>458</v>
      </c>
      <c r="H84" s="402" t="s">
        <v>458</v>
      </c>
      <c r="I84" s="402" t="s">
        <v>458</v>
      </c>
      <c r="J84" s="402" t="s">
        <v>458</v>
      </c>
      <c r="K84" s="402" t="s">
        <v>458</v>
      </c>
      <c r="L84" s="402" t="s">
        <v>458</v>
      </c>
      <c r="M84" s="402" t="s">
        <v>458</v>
      </c>
      <c r="N84" s="402" t="s">
        <v>458</v>
      </c>
    </row>
    <row r="85" spans="1:14" ht="17.25" customHeight="1">
      <c r="A85" s="586"/>
      <c r="B85" s="587"/>
      <c r="C85" s="588" t="s">
        <v>298</v>
      </c>
      <c r="D85" s="589"/>
      <c r="E85" s="589"/>
      <c r="F85" s="590"/>
      <c r="G85" s="401">
        <v>1</v>
      </c>
      <c r="H85" s="402">
        <v>1</v>
      </c>
      <c r="I85" s="402" t="s">
        <v>458</v>
      </c>
      <c r="J85" s="402" t="s">
        <v>458</v>
      </c>
      <c r="K85" s="402" t="s">
        <v>458</v>
      </c>
      <c r="L85" s="402" t="s">
        <v>458</v>
      </c>
      <c r="M85" s="402" t="s">
        <v>458</v>
      </c>
      <c r="N85" s="402" t="s">
        <v>458</v>
      </c>
    </row>
    <row r="86" spans="1:14" ht="17.25" customHeight="1">
      <c r="A86" s="586"/>
      <c r="B86" s="587"/>
      <c r="C86" s="625" t="s">
        <v>299</v>
      </c>
      <c r="D86" s="626"/>
      <c r="E86" s="626"/>
      <c r="F86" s="627"/>
      <c r="G86" s="401" t="s">
        <v>458</v>
      </c>
      <c r="H86" s="402" t="s">
        <v>458</v>
      </c>
      <c r="I86" s="402" t="s">
        <v>458</v>
      </c>
      <c r="J86" s="402" t="s">
        <v>458</v>
      </c>
      <c r="K86" s="402" t="s">
        <v>458</v>
      </c>
      <c r="L86" s="402" t="s">
        <v>458</v>
      </c>
      <c r="M86" s="402" t="s">
        <v>458</v>
      </c>
      <c r="N86" s="402" t="s">
        <v>458</v>
      </c>
    </row>
    <row r="87" spans="1:14" ht="17.25" customHeight="1">
      <c r="A87" s="586"/>
      <c r="B87" s="587"/>
      <c r="C87" s="588" t="s">
        <v>300</v>
      </c>
      <c r="D87" s="589"/>
      <c r="E87" s="589"/>
      <c r="F87" s="590"/>
      <c r="G87" s="401">
        <v>7</v>
      </c>
      <c r="H87" s="402">
        <v>1</v>
      </c>
      <c r="I87" s="402" t="s">
        <v>458</v>
      </c>
      <c r="J87" s="402" t="s">
        <v>458</v>
      </c>
      <c r="K87" s="402">
        <v>4</v>
      </c>
      <c r="L87" s="402">
        <v>1</v>
      </c>
      <c r="M87" s="402">
        <v>1</v>
      </c>
      <c r="N87" s="402" t="s">
        <v>458</v>
      </c>
    </row>
    <row r="88" spans="1:14" ht="17.25" customHeight="1">
      <c r="A88" s="586"/>
      <c r="B88" s="587"/>
      <c r="C88" s="588" t="s">
        <v>301</v>
      </c>
      <c r="D88" s="589"/>
      <c r="E88" s="589"/>
      <c r="F88" s="590"/>
      <c r="G88" s="401">
        <v>3</v>
      </c>
      <c r="H88" s="402">
        <v>3</v>
      </c>
      <c r="I88" s="402" t="s">
        <v>458</v>
      </c>
      <c r="J88" s="402" t="s">
        <v>458</v>
      </c>
      <c r="K88" s="402" t="s">
        <v>458</v>
      </c>
      <c r="L88" s="402" t="s">
        <v>458</v>
      </c>
      <c r="M88" s="402" t="s">
        <v>458</v>
      </c>
      <c r="N88" s="402" t="s">
        <v>458</v>
      </c>
    </row>
    <row r="89" spans="1:14" ht="17.25" customHeight="1">
      <c r="A89" s="612"/>
      <c r="B89" s="613"/>
      <c r="C89" s="579" t="s">
        <v>302</v>
      </c>
      <c r="D89" s="606"/>
      <c r="E89" s="606"/>
      <c r="F89" s="607"/>
      <c r="G89" s="401">
        <v>3</v>
      </c>
      <c r="H89" s="402">
        <v>1</v>
      </c>
      <c r="I89" s="402" t="s">
        <v>458</v>
      </c>
      <c r="J89" s="402" t="s">
        <v>458</v>
      </c>
      <c r="K89" s="402">
        <v>2</v>
      </c>
      <c r="L89" s="402" t="s">
        <v>458</v>
      </c>
      <c r="M89" s="402" t="s">
        <v>458</v>
      </c>
      <c r="N89" s="402" t="s">
        <v>458</v>
      </c>
    </row>
    <row r="90" spans="1:14" ht="15.75" customHeight="1">
      <c r="A90" s="597" t="s">
        <v>303</v>
      </c>
      <c r="B90" s="597"/>
      <c r="C90" s="597"/>
      <c r="D90" s="597"/>
      <c r="E90" s="597"/>
      <c r="F90" s="598"/>
      <c r="G90" s="401" t="s">
        <v>458</v>
      </c>
      <c r="H90" s="402" t="s">
        <v>458</v>
      </c>
      <c r="I90" s="402" t="s">
        <v>458</v>
      </c>
      <c r="J90" s="402" t="s">
        <v>458</v>
      </c>
      <c r="K90" s="402" t="s">
        <v>458</v>
      </c>
      <c r="L90" s="402" t="s">
        <v>458</v>
      </c>
      <c r="M90" s="402" t="s">
        <v>458</v>
      </c>
      <c r="N90" s="402" t="s">
        <v>458</v>
      </c>
    </row>
    <row r="91" spans="1:14" ht="15.75" customHeight="1">
      <c r="A91" s="597" t="s">
        <v>304</v>
      </c>
      <c r="B91" s="597"/>
      <c r="C91" s="597"/>
      <c r="D91" s="597"/>
      <c r="E91" s="597"/>
      <c r="F91" s="598"/>
      <c r="G91" s="401" t="s">
        <v>458</v>
      </c>
      <c r="H91" s="402" t="s">
        <v>458</v>
      </c>
      <c r="I91" s="402" t="s">
        <v>458</v>
      </c>
      <c r="J91" s="402" t="s">
        <v>458</v>
      </c>
      <c r="K91" s="402" t="s">
        <v>458</v>
      </c>
      <c r="L91" s="402" t="s">
        <v>458</v>
      </c>
      <c r="M91" s="402" t="s">
        <v>458</v>
      </c>
      <c r="N91" s="402" t="s">
        <v>458</v>
      </c>
    </row>
    <row r="92" spans="1:14" ht="15.75" customHeight="1" thickBot="1">
      <c r="A92" s="628" t="s">
        <v>305</v>
      </c>
      <c r="B92" s="628"/>
      <c r="C92" s="628"/>
      <c r="D92" s="628"/>
      <c r="E92" s="628"/>
      <c r="F92" s="629"/>
      <c r="G92" s="404">
        <v>22</v>
      </c>
      <c r="H92" s="405">
        <v>10</v>
      </c>
      <c r="I92" s="405" t="s">
        <v>458</v>
      </c>
      <c r="J92" s="405" t="s">
        <v>458</v>
      </c>
      <c r="K92" s="405">
        <v>5</v>
      </c>
      <c r="L92" s="405">
        <v>1</v>
      </c>
      <c r="M92" s="405">
        <v>6</v>
      </c>
      <c r="N92" s="405" t="s">
        <v>458</v>
      </c>
    </row>
    <row r="93" spans="1:14" ht="12.75" customHeight="1">
      <c r="A93" s="368"/>
      <c r="B93" s="368"/>
      <c r="C93" s="368"/>
      <c r="D93" s="369"/>
      <c r="E93" s="370"/>
      <c r="F93" s="370"/>
      <c r="G93" s="370"/>
      <c r="H93" s="370"/>
      <c r="I93" s="370"/>
      <c r="J93" s="370"/>
      <c r="K93" s="370"/>
      <c r="L93" s="370"/>
      <c r="M93" s="370"/>
      <c r="N93" s="371" t="s">
        <v>306</v>
      </c>
    </row>
  </sheetData>
  <sheetProtection/>
  <mergeCells count="88">
    <mergeCell ref="A90:F90"/>
    <mergeCell ref="A91:F91"/>
    <mergeCell ref="A92:F92"/>
    <mergeCell ref="A78:F78"/>
    <mergeCell ref="A79:F79"/>
    <mergeCell ref="A80:F80"/>
    <mergeCell ref="A81:B89"/>
    <mergeCell ref="C81:F81"/>
    <mergeCell ref="C82:F82"/>
    <mergeCell ref="C83:F83"/>
    <mergeCell ref="C84:F84"/>
    <mergeCell ref="C85:F85"/>
    <mergeCell ref="C86:F86"/>
    <mergeCell ref="C87:F87"/>
    <mergeCell ref="C88:F88"/>
    <mergeCell ref="C89:F89"/>
    <mergeCell ref="A73:F73"/>
    <mergeCell ref="A74:F74"/>
    <mergeCell ref="A75:B77"/>
    <mergeCell ref="C75:F75"/>
    <mergeCell ref="C76:F76"/>
    <mergeCell ref="C77:F77"/>
    <mergeCell ref="A71:F71"/>
    <mergeCell ref="A72:F72"/>
    <mergeCell ref="A58:B68"/>
    <mergeCell ref="C58:F58"/>
    <mergeCell ref="C59:F59"/>
    <mergeCell ref="C60:F60"/>
    <mergeCell ref="C66:F66"/>
    <mergeCell ref="C67:F67"/>
    <mergeCell ref="C68:F68"/>
    <mergeCell ref="A69:F69"/>
    <mergeCell ref="A70:F70"/>
    <mergeCell ref="C61:F61"/>
    <mergeCell ref="C62:F62"/>
    <mergeCell ref="C63:F63"/>
    <mergeCell ref="C64:F64"/>
    <mergeCell ref="C65:F65"/>
    <mergeCell ref="A53:F53"/>
    <mergeCell ref="A54:F54"/>
    <mergeCell ref="A55:F55"/>
    <mergeCell ref="A56:B57"/>
    <mergeCell ref="C56:F56"/>
    <mergeCell ref="C57:F57"/>
    <mergeCell ref="A49:F49"/>
    <mergeCell ref="A50:B52"/>
    <mergeCell ref="C50:F50"/>
    <mergeCell ref="C51:F51"/>
    <mergeCell ref="C52:F52"/>
    <mergeCell ref="B42:F42"/>
    <mergeCell ref="A45:N45"/>
    <mergeCell ref="M46:N46"/>
    <mergeCell ref="A47:C47"/>
    <mergeCell ref="E47:F47"/>
    <mergeCell ref="G47:G48"/>
    <mergeCell ref="K47:K48"/>
    <mergeCell ref="L47:L48"/>
    <mergeCell ref="M47:M48"/>
    <mergeCell ref="N47:N48"/>
    <mergeCell ref="A48:C48"/>
    <mergeCell ref="B37:F37"/>
    <mergeCell ref="B38:F38"/>
    <mergeCell ref="B39:F39"/>
    <mergeCell ref="B40:F40"/>
    <mergeCell ref="B41:F41"/>
    <mergeCell ref="B32:F32"/>
    <mergeCell ref="B33:F33"/>
    <mergeCell ref="B34:F34"/>
    <mergeCell ref="B35:F35"/>
    <mergeCell ref="B36:F36"/>
    <mergeCell ref="M27:M28"/>
    <mergeCell ref="N27:N28"/>
    <mergeCell ref="A29:F29"/>
    <mergeCell ref="B30:F30"/>
    <mergeCell ref="B31:F31"/>
    <mergeCell ref="C10:F10"/>
    <mergeCell ref="D27:F27"/>
    <mergeCell ref="G27:G28"/>
    <mergeCell ref="K27:K28"/>
    <mergeCell ref="L27:L28"/>
    <mergeCell ref="A1:N1"/>
    <mergeCell ref="E3:F3"/>
    <mergeCell ref="G3:G4"/>
    <mergeCell ref="K3:K4"/>
    <mergeCell ref="L3:L4"/>
    <mergeCell ref="M3:M4"/>
    <mergeCell ref="N3:N4"/>
    <mergeCell ref="A4:D4"/>
  </mergeCells>
  <printOptions/>
  <pageMargins left="0.7874015748031497" right="0.7874015748031497" top="0.7874015748031497" bottom="0.7874015748031497" header="0.5118110236220472" footer="0.5118110236220472"/>
  <pageSetup horizontalDpi="600" verticalDpi="600" orientation="portrait" paperSize="9" r:id="rId2"/>
  <ignoredErrors>
    <ignoredError sqref="C5:C9" numberStoredAsText="1"/>
  </ignoredErrors>
  <drawing r:id="rId1"/>
</worksheet>
</file>

<file path=xl/worksheets/sheet22.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F1"/>
    </sheetView>
  </sheetViews>
  <sheetFormatPr defaultColWidth="8.796875" defaultRowHeight="14.25"/>
  <cols>
    <col min="1" max="1" width="15.69921875" style="1" customWidth="1"/>
    <col min="2" max="5" width="14.19921875" style="1" customWidth="1"/>
    <col min="6" max="6" width="14.19921875" style="280" customWidth="1"/>
    <col min="7" max="16384" width="9" style="1" customWidth="1"/>
  </cols>
  <sheetData>
    <row r="1" spans="1:11" ht="18.75" customHeight="1">
      <c r="A1" s="631" t="s">
        <v>552</v>
      </c>
      <c r="B1" s="631"/>
      <c r="C1" s="631"/>
      <c r="D1" s="631"/>
      <c r="E1" s="631"/>
      <c r="F1" s="631"/>
      <c r="G1" s="162"/>
      <c r="H1" s="162"/>
      <c r="I1" s="162"/>
      <c r="J1" s="162"/>
      <c r="K1" s="162"/>
    </row>
    <row r="2" spans="1:11" ht="14.25" thickBot="1">
      <c r="A2" s="304" t="s">
        <v>308</v>
      </c>
      <c r="B2" s="163"/>
      <c r="C2" s="163"/>
      <c r="D2" s="163"/>
      <c r="E2" s="163"/>
      <c r="F2" s="329"/>
      <c r="G2" s="8"/>
      <c r="H2" s="8"/>
      <c r="I2" s="8"/>
      <c r="J2" s="8"/>
      <c r="K2" s="8"/>
    </row>
    <row r="3" spans="1:13" ht="18.75" customHeight="1">
      <c r="A3" s="264" t="s">
        <v>309</v>
      </c>
      <c r="B3" s="308" t="s">
        <v>52</v>
      </c>
      <c r="C3" s="305" t="s">
        <v>53</v>
      </c>
      <c r="D3" s="309" t="s">
        <v>54</v>
      </c>
      <c r="E3" s="309" t="s">
        <v>55</v>
      </c>
      <c r="F3" s="310" t="s">
        <v>441</v>
      </c>
      <c r="G3" s="164"/>
      <c r="H3" s="164"/>
      <c r="I3" s="164"/>
      <c r="J3" s="164"/>
      <c r="K3" s="164"/>
      <c r="L3" s="8"/>
      <c r="M3" s="8"/>
    </row>
    <row r="4" spans="1:6" ht="18.75" customHeight="1">
      <c r="A4" s="251" t="s">
        <v>310</v>
      </c>
      <c r="B4" s="165">
        <v>0.021</v>
      </c>
      <c r="C4" s="165">
        <v>0.02</v>
      </c>
      <c r="D4" s="166">
        <v>0.018</v>
      </c>
      <c r="E4" s="166">
        <v>0.018</v>
      </c>
      <c r="F4" s="280">
        <v>0.016</v>
      </c>
    </row>
    <row r="5" spans="1:6" ht="18.75" customHeight="1">
      <c r="A5" s="251" t="s">
        <v>311</v>
      </c>
      <c r="B5" s="167">
        <v>0.02</v>
      </c>
      <c r="C5" s="167">
        <v>0.019</v>
      </c>
      <c r="D5" s="168">
        <v>0.018</v>
      </c>
      <c r="E5" s="168">
        <v>0.018</v>
      </c>
      <c r="F5" s="280">
        <v>0.016</v>
      </c>
    </row>
    <row r="6" spans="1:6" ht="18.75" customHeight="1">
      <c r="A6" s="251" t="s">
        <v>312</v>
      </c>
      <c r="B6" s="165">
        <v>0.021</v>
      </c>
      <c r="C6" s="165">
        <v>0.019</v>
      </c>
      <c r="D6" s="166">
        <v>0.018</v>
      </c>
      <c r="E6" s="166">
        <v>0.018</v>
      </c>
      <c r="F6" s="280">
        <v>0.017</v>
      </c>
    </row>
    <row r="7" spans="1:11" ht="18.75" customHeight="1" thickBot="1">
      <c r="A7" s="40" t="s">
        <v>313</v>
      </c>
      <c r="B7" s="169">
        <v>0.031</v>
      </c>
      <c r="C7" s="169">
        <v>0.029</v>
      </c>
      <c r="D7" s="170">
        <v>0.027</v>
      </c>
      <c r="E7" s="170">
        <v>0.027</v>
      </c>
      <c r="F7" s="280">
        <v>0.026</v>
      </c>
      <c r="G7" s="8"/>
      <c r="H7" s="8"/>
      <c r="I7" s="8"/>
      <c r="J7" s="8"/>
      <c r="K7" s="8"/>
    </row>
    <row r="8" spans="1:11" ht="13.5">
      <c r="A8" s="171" t="s">
        <v>314</v>
      </c>
      <c r="B8" s="632"/>
      <c r="C8" s="632"/>
      <c r="D8" s="632"/>
      <c r="E8" s="632"/>
      <c r="F8" s="632"/>
      <c r="K8" s="139"/>
    </row>
    <row r="9" spans="1:6" ht="33" customHeight="1">
      <c r="A9" s="633" t="s">
        <v>468</v>
      </c>
      <c r="B9" s="633"/>
      <c r="C9" s="633"/>
      <c r="D9" s="633"/>
      <c r="E9" s="633"/>
      <c r="F9" s="633"/>
    </row>
    <row r="10" spans="1:6" ht="14.25" thickBot="1">
      <c r="A10" s="304" t="s">
        <v>315</v>
      </c>
      <c r="B10" s="246"/>
      <c r="C10" s="246"/>
      <c r="D10" s="246"/>
      <c r="E10" s="246"/>
      <c r="F10" s="329"/>
    </row>
    <row r="11" spans="1:6" ht="18.75" customHeight="1">
      <c r="A11" s="264" t="s">
        <v>309</v>
      </c>
      <c r="B11" s="308" t="s">
        <v>52</v>
      </c>
      <c r="C11" s="305" t="s">
        <v>53</v>
      </c>
      <c r="D11" s="309" t="s">
        <v>54</v>
      </c>
      <c r="E11" s="309" t="s">
        <v>55</v>
      </c>
      <c r="F11" s="310" t="s">
        <v>441</v>
      </c>
    </row>
    <row r="12" spans="1:6" ht="18.75" customHeight="1">
      <c r="A12" s="251" t="s">
        <v>310</v>
      </c>
      <c r="B12" s="172">
        <v>0.001</v>
      </c>
      <c r="C12" s="172">
        <v>0.001</v>
      </c>
      <c r="D12" s="172">
        <v>0.001</v>
      </c>
      <c r="E12" s="172">
        <v>0.001</v>
      </c>
      <c r="F12" s="280">
        <v>0.001</v>
      </c>
    </row>
    <row r="13" spans="1:6" ht="18.75" customHeight="1">
      <c r="A13" s="251" t="s">
        <v>311</v>
      </c>
      <c r="B13" s="173">
        <v>0.001</v>
      </c>
      <c r="C13" s="173">
        <v>0.001</v>
      </c>
      <c r="D13" s="173">
        <v>0.001</v>
      </c>
      <c r="E13" s="173">
        <v>0.001</v>
      </c>
      <c r="F13" s="280">
        <v>0.001</v>
      </c>
    </row>
    <row r="14" spans="1:6" ht="18.75" customHeight="1" thickBot="1">
      <c r="A14" s="251" t="s">
        <v>312</v>
      </c>
      <c r="B14" s="174">
        <v>0.001</v>
      </c>
      <c r="C14" s="174">
        <v>0.001</v>
      </c>
      <c r="D14" s="174">
        <v>0.001</v>
      </c>
      <c r="E14" s="174">
        <v>0.001</v>
      </c>
      <c r="F14" s="281">
        <v>0.001</v>
      </c>
    </row>
    <row r="15" spans="1:6" ht="18.75" customHeight="1">
      <c r="A15" s="175" t="s">
        <v>314</v>
      </c>
      <c r="B15" s="260"/>
      <c r="C15" s="260"/>
      <c r="D15" s="260"/>
      <c r="E15" s="260"/>
      <c r="F15" s="330"/>
    </row>
    <row r="16" spans="1:6" ht="30" customHeight="1">
      <c r="A16" s="260"/>
      <c r="B16" s="260"/>
      <c r="C16" s="260"/>
      <c r="D16" s="260"/>
      <c r="E16" s="260"/>
      <c r="F16" s="307"/>
    </row>
    <row r="17" spans="1:6" ht="14.25" thickBot="1">
      <c r="A17" s="304" t="s">
        <v>316</v>
      </c>
      <c r="B17" s="246"/>
      <c r="C17" s="246"/>
      <c r="D17" s="246"/>
      <c r="E17" s="246"/>
      <c r="F17" s="329"/>
    </row>
    <row r="18" spans="1:6" ht="18.75" customHeight="1">
      <c r="A18" s="264" t="s">
        <v>309</v>
      </c>
      <c r="B18" s="308" t="s">
        <v>52</v>
      </c>
      <c r="C18" s="305" t="s">
        <v>53</v>
      </c>
      <c r="D18" s="309" t="s">
        <v>54</v>
      </c>
      <c r="E18" s="309" t="s">
        <v>55</v>
      </c>
      <c r="F18" s="310" t="s">
        <v>441</v>
      </c>
    </row>
    <row r="19" spans="1:6" ht="18.75" customHeight="1">
      <c r="A19" s="251" t="s">
        <v>310</v>
      </c>
      <c r="B19" s="172">
        <v>0.026</v>
      </c>
      <c r="C19" s="172">
        <v>0.021</v>
      </c>
      <c r="D19" s="172">
        <v>0.021</v>
      </c>
      <c r="E19" s="172">
        <v>0.019</v>
      </c>
      <c r="F19" s="280">
        <v>0.017</v>
      </c>
    </row>
    <row r="20" spans="1:6" ht="18.75" customHeight="1">
      <c r="A20" s="251" t="s">
        <v>311</v>
      </c>
      <c r="B20" s="172">
        <v>0.036</v>
      </c>
      <c r="C20" s="172">
        <v>0.035</v>
      </c>
      <c r="D20" s="172">
        <v>0.034</v>
      </c>
      <c r="E20" s="172">
        <v>0.027</v>
      </c>
      <c r="F20" s="331">
        <v>0.02</v>
      </c>
    </row>
    <row r="21" spans="1:6" ht="18.75" customHeight="1">
      <c r="A21" s="251" t="s">
        <v>312</v>
      </c>
      <c r="B21" s="172">
        <v>0.03</v>
      </c>
      <c r="C21" s="172">
        <v>0.025</v>
      </c>
      <c r="D21" s="172">
        <v>0.023</v>
      </c>
      <c r="E21" s="172">
        <v>0.019</v>
      </c>
      <c r="F21" s="331">
        <v>0.02</v>
      </c>
    </row>
    <row r="22" spans="1:6" ht="18.75" customHeight="1" thickBot="1">
      <c r="A22" s="40" t="s">
        <v>313</v>
      </c>
      <c r="B22" s="174">
        <v>0.037</v>
      </c>
      <c r="C22" s="174">
        <v>0.029</v>
      </c>
      <c r="D22" s="174">
        <v>0.027</v>
      </c>
      <c r="E22" s="174">
        <v>0.024</v>
      </c>
      <c r="F22" s="281">
        <v>0.021</v>
      </c>
    </row>
    <row r="23" spans="1:6" ht="15.75">
      <c r="A23" s="175" t="s">
        <v>317</v>
      </c>
      <c r="B23" s="260"/>
      <c r="C23" s="260"/>
      <c r="D23" s="260"/>
      <c r="E23" s="260"/>
      <c r="F23" s="259" t="s">
        <v>318</v>
      </c>
    </row>
  </sheetData>
  <sheetProtection/>
  <mergeCells count="3">
    <mergeCell ref="A1:F1"/>
    <mergeCell ref="B8:F8"/>
    <mergeCell ref="A9:F9"/>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L1"/>
    </sheetView>
  </sheetViews>
  <sheetFormatPr defaultColWidth="8.796875" defaultRowHeight="14.25"/>
  <cols>
    <col min="1" max="1" width="4.5" style="1" customWidth="1"/>
    <col min="2" max="2" width="3.09765625" style="1" customWidth="1"/>
    <col min="3" max="3" width="2.5" style="1" customWidth="1"/>
    <col min="4" max="5" width="8.59765625" style="1" customWidth="1"/>
    <col min="6" max="6" width="8.09765625" style="1" customWidth="1"/>
    <col min="7" max="8" width="8.5" style="1" customWidth="1"/>
    <col min="9" max="9" width="8.09765625" style="1" customWidth="1"/>
    <col min="10" max="10" width="8.69921875" style="1" customWidth="1"/>
    <col min="11" max="11" width="8" style="1" customWidth="1"/>
    <col min="12" max="12" width="8.69921875" style="1" customWidth="1"/>
    <col min="13" max="16384" width="9" style="1" customWidth="1"/>
  </cols>
  <sheetData>
    <row r="1" spans="1:12" ht="18.75" customHeight="1">
      <c r="A1" s="423" t="s">
        <v>553</v>
      </c>
      <c r="B1" s="423"/>
      <c r="C1" s="423"/>
      <c r="D1" s="423"/>
      <c r="E1" s="423"/>
      <c r="F1" s="423"/>
      <c r="G1" s="423"/>
      <c r="H1" s="423"/>
      <c r="I1" s="423"/>
      <c r="J1" s="423"/>
      <c r="K1" s="423"/>
      <c r="L1" s="423"/>
    </row>
    <row r="2" spans="1:12" ht="14.25" thickBot="1">
      <c r="A2" s="13"/>
      <c r="B2" s="13"/>
      <c r="C2" s="13"/>
      <c r="D2" s="13"/>
      <c r="E2" s="13"/>
      <c r="F2" s="13"/>
      <c r="G2" s="13"/>
      <c r="H2" s="13"/>
      <c r="I2" s="13"/>
      <c r="J2" s="13"/>
      <c r="K2" s="13"/>
      <c r="L2" s="13"/>
    </row>
    <row r="3" spans="1:12" ht="18.75" customHeight="1">
      <c r="A3" s="476" t="s">
        <v>319</v>
      </c>
      <c r="B3" s="476"/>
      <c r="C3" s="640"/>
      <c r="D3" s="461" t="s">
        <v>320</v>
      </c>
      <c r="E3" s="641"/>
      <c r="F3" s="641"/>
      <c r="G3" s="641"/>
      <c r="H3" s="462"/>
      <c r="I3" s="461" t="s">
        <v>321</v>
      </c>
      <c r="J3" s="641"/>
      <c r="K3" s="641"/>
      <c r="L3" s="641"/>
    </row>
    <row r="4" spans="1:12" ht="18.75" customHeight="1">
      <c r="A4" s="454"/>
      <c r="B4" s="454"/>
      <c r="C4" s="446"/>
      <c r="D4" s="444" t="s">
        <v>322</v>
      </c>
      <c r="E4" s="446" t="s">
        <v>323</v>
      </c>
      <c r="F4" s="446" t="s">
        <v>324</v>
      </c>
      <c r="G4" s="642" t="s">
        <v>325</v>
      </c>
      <c r="H4" s="643"/>
      <c r="I4" s="634" t="s">
        <v>322</v>
      </c>
      <c r="J4" s="634" t="s">
        <v>323</v>
      </c>
      <c r="K4" s="634" t="s">
        <v>324</v>
      </c>
      <c r="L4" s="635" t="s">
        <v>325</v>
      </c>
    </row>
    <row r="5" spans="1:12" ht="11.25" customHeight="1">
      <c r="A5" s="636" t="s">
        <v>32</v>
      </c>
      <c r="B5" s="636"/>
      <c r="C5" s="637"/>
      <c r="D5" s="444"/>
      <c r="E5" s="446"/>
      <c r="F5" s="446"/>
      <c r="G5" s="447" t="s">
        <v>310</v>
      </c>
      <c r="H5" s="447" t="s">
        <v>43</v>
      </c>
      <c r="I5" s="446"/>
      <c r="J5" s="446"/>
      <c r="K5" s="446"/>
      <c r="L5" s="635"/>
    </row>
    <row r="6" spans="1:12" ht="11.25" customHeight="1">
      <c r="A6" s="638"/>
      <c r="B6" s="638"/>
      <c r="C6" s="639"/>
      <c r="D6" s="445"/>
      <c r="E6" s="447"/>
      <c r="F6" s="447"/>
      <c r="G6" s="447"/>
      <c r="H6" s="447"/>
      <c r="I6" s="447"/>
      <c r="J6" s="447"/>
      <c r="K6" s="447"/>
      <c r="L6" s="450"/>
    </row>
    <row r="7" spans="1:12" ht="12.75" customHeight="1">
      <c r="A7" s="27"/>
      <c r="B7" s="27"/>
      <c r="C7" s="306"/>
      <c r="D7" s="176" t="s">
        <v>326</v>
      </c>
      <c r="E7" s="176" t="s">
        <v>327</v>
      </c>
      <c r="F7" s="176" t="s">
        <v>327</v>
      </c>
      <c r="G7" s="176" t="s">
        <v>203</v>
      </c>
      <c r="H7" s="176" t="s">
        <v>203</v>
      </c>
      <c r="I7" s="176" t="s">
        <v>327</v>
      </c>
      <c r="J7" s="176" t="s">
        <v>327</v>
      </c>
      <c r="K7" s="176" t="s">
        <v>327</v>
      </c>
      <c r="L7" s="176" t="s">
        <v>203</v>
      </c>
    </row>
    <row r="8" spans="1:12" ht="18.75" customHeight="1">
      <c r="A8" s="4" t="s">
        <v>13</v>
      </c>
      <c r="B8" s="256" t="s">
        <v>14</v>
      </c>
      <c r="C8" s="7" t="s">
        <v>15</v>
      </c>
      <c r="D8" s="177">
        <v>12</v>
      </c>
      <c r="E8" s="177">
        <v>12</v>
      </c>
      <c r="F8" s="177" t="s">
        <v>45</v>
      </c>
      <c r="G8" s="177" t="s">
        <v>45</v>
      </c>
      <c r="H8" s="177">
        <v>2</v>
      </c>
      <c r="I8" s="177">
        <v>12</v>
      </c>
      <c r="J8" s="177">
        <v>16</v>
      </c>
      <c r="K8" s="177" t="s">
        <v>45</v>
      </c>
      <c r="L8" s="177">
        <v>36</v>
      </c>
    </row>
    <row r="9" spans="1:12" ht="18.75" customHeight="1">
      <c r="A9" s="4"/>
      <c r="B9" s="256" t="s">
        <v>16</v>
      </c>
      <c r="C9" s="7"/>
      <c r="D9" s="177">
        <v>11</v>
      </c>
      <c r="E9" s="177">
        <v>21</v>
      </c>
      <c r="F9" s="177" t="s">
        <v>45</v>
      </c>
      <c r="G9" s="177">
        <v>1</v>
      </c>
      <c r="H9" s="177">
        <v>1</v>
      </c>
      <c r="I9" s="177">
        <v>21</v>
      </c>
      <c r="J9" s="177">
        <v>32</v>
      </c>
      <c r="K9" s="177" t="s">
        <v>45</v>
      </c>
      <c r="L9" s="177">
        <v>4</v>
      </c>
    </row>
    <row r="10" spans="1:12" ht="18.75" customHeight="1">
      <c r="A10" s="4"/>
      <c r="B10" s="256" t="s">
        <v>17</v>
      </c>
      <c r="C10" s="7"/>
      <c r="D10" s="178">
        <v>6</v>
      </c>
      <c r="E10" s="177">
        <v>8</v>
      </c>
      <c r="F10" s="177" t="s">
        <v>45</v>
      </c>
      <c r="G10" s="177" t="s">
        <v>45</v>
      </c>
      <c r="H10" s="179">
        <v>1</v>
      </c>
      <c r="I10" s="177">
        <v>15</v>
      </c>
      <c r="J10" s="177">
        <v>18</v>
      </c>
      <c r="K10" s="177" t="s">
        <v>45</v>
      </c>
      <c r="L10" s="177">
        <v>3</v>
      </c>
    </row>
    <row r="11" spans="1:12" ht="18.75" customHeight="1">
      <c r="A11" s="4"/>
      <c r="B11" s="256" t="s">
        <v>470</v>
      </c>
      <c r="C11" s="7"/>
      <c r="D11" s="178">
        <v>6</v>
      </c>
      <c r="E11" s="177">
        <v>6</v>
      </c>
      <c r="F11" s="177" t="s">
        <v>45</v>
      </c>
      <c r="G11" s="177" t="s">
        <v>45</v>
      </c>
      <c r="H11" s="179" t="s">
        <v>45</v>
      </c>
      <c r="I11" s="177">
        <v>7</v>
      </c>
      <c r="J11" s="177">
        <v>14</v>
      </c>
      <c r="K11" s="177" t="s">
        <v>45</v>
      </c>
      <c r="L11" s="177" t="s">
        <v>45</v>
      </c>
    </row>
    <row r="12" spans="1:12" s="280" customFormat="1" ht="18.75" customHeight="1" thickBot="1">
      <c r="A12" s="48"/>
      <c r="B12" s="9" t="s">
        <v>438</v>
      </c>
      <c r="C12" s="49"/>
      <c r="D12" s="324">
        <v>17</v>
      </c>
      <c r="E12" s="324">
        <v>14</v>
      </c>
      <c r="F12" s="324" t="s">
        <v>469</v>
      </c>
      <c r="G12" s="324">
        <v>2</v>
      </c>
      <c r="H12" s="324">
        <v>1</v>
      </c>
      <c r="I12" s="324">
        <v>23</v>
      </c>
      <c r="J12" s="324">
        <v>25</v>
      </c>
      <c r="K12" s="324" t="s">
        <v>469</v>
      </c>
      <c r="L12" s="324">
        <v>7</v>
      </c>
    </row>
    <row r="13" spans="1:12" ht="13.5">
      <c r="A13" s="260"/>
      <c r="B13" s="260"/>
      <c r="C13" s="260"/>
      <c r="D13" s="260"/>
      <c r="E13" s="260"/>
      <c r="F13" s="260"/>
      <c r="G13" s="260"/>
      <c r="H13" s="260"/>
      <c r="I13" s="260"/>
      <c r="J13" s="260"/>
      <c r="K13" s="260"/>
      <c r="L13" s="259" t="s">
        <v>318</v>
      </c>
    </row>
    <row r="14" ht="13.5">
      <c r="N14" s="8"/>
    </row>
    <row r="16" ht="13.5">
      <c r="G16" s="260"/>
    </row>
  </sheetData>
  <sheetProtection/>
  <mergeCells count="16">
    <mergeCell ref="A1:L1"/>
    <mergeCell ref="A3:C3"/>
    <mergeCell ref="D3:H3"/>
    <mergeCell ref="I3:L3"/>
    <mergeCell ref="A4:C4"/>
    <mergeCell ref="D4:D6"/>
    <mergeCell ref="E4:E6"/>
    <mergeCell ref="F4:F6"/>
    <mergeCell ref="G4:H4"/>
    <mergeCell ref="I4:I6"/>
    <mergeCell ref="J4:J6"/>
    <mergeCell ref="K4:K6"/>
    <mergeCell ref="L4:L6"/>
    <mergeCell ref="A5:C6"/>
    <mergeCell ref="G5:G6"/>
    <mergeCell ref="H5:H6"/>
  </mergeCells>
  <printOptions/>
  <pageMargins left="0.7874015748031497" right="0.7874015748031497" top="0.7874015748031497" bottom="0.7874015748031497" header="0.5118110236220472" footer="0.5118110236220472"/>
  <pageSetup horizontalDpi="600" verticalDpi="600" orientation="portrait" paperSize="9" scale="98" r:id="rId2"/>
  <ignoredErrors>
    <ignoredError sqref="B8:B12" numberStoredAsText="1"/>
  </ignoredErrors>
  <drawing r:id="rId1"/>
</worksheet>
</file>

<file path=xl/worksheets/sheet24.xml><?xml version="1.0" encoding="utf-8"?>
<worksheet xmlns="http://schemas.openxmlformats.org/spreadsheetml/2006/main" xmlns:r="http://schemas.openxmlformats.org/officeDocument/2006/relationships">
  <dimension ref="A1:H33"/>
  <sheetViews>
    <sheetView zoomScalePageLayoutView="0" workbookViewId="0" topLeftCell="A1">
      <selection activeCell="A1" sqref="A1:H1"/>
    </sheetView>
  </sheetViews>
  <sheetFormatPr defaultColWidth="8.796875" defaultRowHeight="14.25"/>
  <cols>
    <col min="1" max="1" width="3.19921875" style="0" customWidth="1"/>
    <col min="2" max="2" width="11.69921875" style="0" customWidth="1"/>
    <col min="3" max="3" width="11.19921875" style="0" customWidth="1"/>
    <col min="4" max="4" width="12.8984375" style="0" customWidth="1"/>
    <col min="5" max="5" width="11.69921875" style="0" customWidth="1"/>
    <col min="6" max="6" width="10.8984375" style="0" customWidth="1"/>
    <col min="7" max="7" width="12.8984375" style="0" customWidth="1"/>
    <col min="8" max="8" width="11.3984375" style="0" customWidth="1"/>
  </cols>
  <sheetData>
    <row r="1" spans="1:8" ht="17.25">
      <c r="A1" s="539" t="s">
        <v>554</v>
      </c>
      <c r="B1" s="539"/>
      <c r="C1" s="539"/>
      <c r="D1" s="539"/>
      <c r="E1" s="539"/>
      <c r="F1" s="539"/>
      <c r="G1" s="539"/>
      <c r="H1" s="539"/>
    </row>
    <row r="2" spans="1:8" ht="18.75" customHeight="1" thickBot="1">
      <c r="A2" s="664" t="s">
        <v>236</v>
      </c>
      <c r="B2" s="664"/>
      <c r="C2" s="180"/>
      <c r="D2" s="180"/>
      <c r="E2" s="180"/>
      <c r="F2" s="180"/>
      <c r="G2" s="665" t="s">
        <v>476</v>
      </c>
      <c r="H2" s="665"/>
    </row>
    <row r="3" spans="1:8" ht="17.25" customHeight="1">
      <c r="A3" s="647" t="s">
        <v>51</v>
      </c>
      <c r="B3" s="648"/>
      <c r="C3" s="653" t="s">
        <v>328</v>
      </c>
      <c r="D3" s="654"/>
      <c r="E3" s="654"/>
      <c r="F3" s="654"/>
      <c r="G3" s="654"/>
      <c r="H3" s="654"/>
    </row>
    <row r="4" spans="1:8" ht="14.25" customHeight="1">
      <c r="A4" s="649"/>
      <c r="B4" s="650"/>
      <c r="C4" s="681" t="s">
        <v>329</v>
      </c>
      <c r="D4" s="189" t="s">
        <v>488</v>
      </c>
      <c r="E4" s="681" t="s">
        <v>330</v>
      </c>
      <c r="F4" s="681" t="s">
        <v>331</v>
      </c>
      <c r="G4" s="681" t="s">
        <v>332</v>
      </c>
      <c r="H4" s="188" t="s">
        <v>487</v>
      </c>
    </row>
    <row r="5" spans="1:8" ht="14.25" customHeight="1">
      <c r="A5" s="651"/>
      <c r="B5" s="652"/>
      <c r="C5" s="547"/>
      <c r="D5" s="190" t="s">
        <v>486</v>
      </c>
      <c r="E5" s="547"/>
      <c r="F5" s="547"/>
      <c r="G5" s="547"/>
      <c r="H5" s="311" t="s">
        <v>485</v>
      </c>
    </row>
    <row r="6" spans="1:8" ht="23.25" customHeight="1">
      <c r="A6" s="674" t="s">
        <v>484</v>
      </c>
      <c r="B6" s="318" t="s">
        <v>337</v>
      </c>
      <c r="C6" s="182">
        <v>0.035</v>
      </c>
      <c r="D6" s="183">
        <v>0.042</v>
      </c>
      <c r="E6" s="183">
        <v>0.042</v>
      </c>
      <c r="F6" s="183">
        <v>0.03</v>
      </c>
      <c r="G6" s="183">
        <v>0.052</v>
      </c>
      <c r="H6" s="183">
        <v>0.041</v>
      </c>
    </row>
    <row r="7" spans="1:8" ht="23.25" customHeight="1">
      <c r="A7" s="675"/>
      <c r="B7" s="318" t="s">
        <v>338</v>
      </c>
      <c r="C7" s="182">
        <v>0.028</v>
      </c>
      <c r="D7" s="183">
        <v>0.018</v>
      </c>
      <c r="E7" s="183">
        <v>0.022</v>
      </c>
      <c r="F7" s="183">
        <v>0.02</v>
      </c>
      <c r="G7" s="183">
        <v>0.026</v>
      </c>
      <c r="H7" s="183">
        <v>0.075</v>
      </c>
    </row>
    <row r="8" spans="1:8" ht="23.25" customHeight="1">
      <c r="A8" s="675"/>
      <c r="B8" s="318" t="s">
        <v>339</v>
      </c>
      <c r="C8" s="182">
        <v>0.058</v>
      </c>
      <c r="D8" s="183">
        <v>0.031</v>
      </c>
      <c r="E8" s="183">
        <v>0.073</v>
      </c>
      <c r="F8" s="183">
        <v>0.044</v>
      </c>
      <c r="G8" s="183">
        <v>0.039</v>
      </c>
      <c r="H8" s="183">
        <v>0.04</v>
      </c>
    </row>
    <row r="9" spans="1:8" ht="23.25" customHeight="1">
      <c r="A9" s="675"/>
      <c r="B9" s="318" t="s">
        <v>340</v>
      </c>
      <c r="C9" s="182">
        <v>0.079</v>
      </c>
      <c r="D9" s="183">
        <v>0.076</v>
      </c>
      <c r="E9" s="183">
        <v>0.077</v>
      </c>
      <c r="F9" s="183">
        <v>0.051</v>
      </c>
      <c r="G9" s="183">
        <v>0.052</v>
      </c>
      <c r="H9" s="328">
        <v>0.31</v>
      </c>
    </row>
    <row r="10" spans="1:8" ht="23.25" customHeight="1">
      <c r="A10" s="676"/>
      <c r="B10" s="318" t="s">
        <v>342</v>
      </c>
      <c r="C10" s="182">
        <v>0.05</v>
      </c>
      <c r="D10" s="183">
        <v>0.042</v>
      </c>
      <c r="E10" s="183">
        <v>0.054</v>
      </c>
      <c r="F10" s="183">
        <v>0.036</v>
      </c>
      <c r="G10" s="183">
        <v>0.042</v>
      </c>
      <c r="H10" s="328">
        <v>0.12</v>
      </c>
    </row>
    <row r="11" spans="1:8" ht="18.75" customHeight="1" thickBot="1">
      <c r="A11" s="677" t="s">
        <v>341</v>
      </c>
      <c r="B11" s="678"/>
      <c r="C11" s="662">
        <v>0.6</v>
      </c>
      <c r="D11" s="663"/>
      <c r="E11" s="663"/>
      <c r="F11" s="663"/>
      <c r="G11" s="663"/>
      <c r="H11" s="663"/>
    </row>
    <row r="12" spans="1:8" ht="15.75">
      <c r="A12" s="198" t="s">
        <v>333</v>
      </c>
      <c r="B12" s="198"/>
      <c r="C12" s="184"/>
      <c r="D12" s="184"/>
      <c r="E12" s="184"/>
      <c r="F12" s="185"/>
      <c r="G12" s="185"/>
      <c r="H12" s="185"/>
    </row>
    <row r="13" spans="1:8" ht="13.5">
      <c r="A13" s="186" t="s">
        <v>334</v>
      </c>
      <c r="B13" s="186"/>
      <c r="C13" s="98"/>
      <c r="D13" s="98"/>
      <c r="E13" s="98"/>
      <c r="F13" s="184"/>
      <c r="G13" s="98"/>
      <c r="H13" s="98"/>
    </row>
    <row r="14" spans="1:8" ht="13.5">
      <c r="A14" s="679" t="s">
        <v>335</v>
      </c>
      <c r="B14" s="679"/>
      <c r="C14" s="186"/>
      <c r="D14" s="98"/>
      <c r="E14" s="98"/>
      <c r="F14" s="98"/>
      <c r="G14" s="98"/>
      <c r="H14" s="98"/>
    </row>
    <row r="15" spans="1:8" ht="13.5">
      <c r="A15" s="317"/>
      <c r="B15" s="317"/>
      <c r="C15" s="186"/>
      <c r="D15" s="98"/>
      <c r="E15" s="98"/>
      <c r="F15" s="98"/>
      <c r="G15" s="98"/>
      <c r="H15" s="98"/>
    </row>
    <row r="16" spans="2:8" ht="13.5">
      <c r="B16" s="191"/>
      <c r="C16" s="191"/>
      <c r="D16" s="191"/>
      <c r="E16" s="191"/>
      <c r="F16" s="191"/>
      <c r="G16" s="191"/>
      <c r="H16" s="191"/>
    </row>
    <row r="17" spans="1:8" ht="18.75" customHeight="1" thickBot="1">
      <c r="A17" s="187" t="s">
        <v>483</v>
      </c>
      <c r="B17" s="187"/>
      <c r="C17" s="187"/>
      <c r="D17" s="180"/>
      <c r="E17" s="180"/>
      <c r="F17" s="665" t="s">
        <v>522</v>
      </c>
      <c r="G17" s="665"/>
      <c r="H17" s="186"/>
    </row>
    <row r="18" spans="1:8" ht="16.5" customHeight="1">
      <c r="A18" s="647" t="s">
        <v>51</v>
      </c>
      <c r="B18" s="648"/>
      <c r="C18" s="672" t="s">
        <v>328</v>
      </c>
      <c r="D18" s="673"/>
      <c r="E18" s="673"/>
      <c r="F18" s="673"/>
      <c r="G18" s="673"/>
      <c r="H18" s="186"/>
    </row>
    <row r="19" spans="1:8" ht="13.5">
      <c r="A19" s="649"/>
      <c r="B19" s="650"/>
      <c r="C19" s="668" t="s">
        <v>482</v>
      </c>
      <c r="D19" s="668" t="s">
        <v>481</v>
      </c>
      <c r="E19" s="670" t="s">
        <v>480</v>
      </c>
      <c r="F19" s="668" t="s">
        <v>479</v>
      </c>
      <c r="G19" s="666" t="s">
        <v>478</v>
      </c>
      <c r="H19" s="680"/>
    </row>
    <row r="20" spans="1:8" ht="13.5">
      <c r="A20" s="651"/>
      <c r="B20" s="652"/>
      <c r="C20" s="669"/>
      <c r="D20" s="669"/>
      <c r="E20" s="671"/>
      <c r="F20" s="669"/>
      <c r="G20" s="667"/>
      <c r="H20" s="680"/>
    </row>
    <row r="21" spans="1:8" ht="32.25" customHeight="1">
      <c r="A21" s="658" t="s">
        <v>346</v>
      </c>
      <c r="B21" s="659"/>
      <c r="C21" s="327">
        <v>6.1</v>
      </c>
      <c r="D21" s="325">
        <v>8.9</v>
      </c>
      <c r="E21" s="325">
        <v>5.5</v>
      </c>
      <c r="F21" s="196">
        <v>18</v>
      </c>
      <c r="G21" s="196">
        <v>130</v>
      </c>
      <c r="H21" s="183"/>
    </row>
    <row r="22" spans="1:8" ht="18.75" customHeight="1" thickBot="1">
      <c r="A22" s="660" t="s">
        <v>341</v>
      </c>
      <c r="B22" s="661"/>
      <c r="C22" s="644">
        <v>1000</v>
      </c>
      <c r="D22" s="645"/>
      <c r="E22" s="645"/>
      <c r="F22" s="645"/>
      <c r="G22" s="645"/>
      <c r="H22" s="383"/>
    </row>
    <row r="23" spans="1:8" ht="18.75" customHeight="1">
      <c r="A23" s="198" t="s">
        <v>477</v>
      </c>
      <c r="B23" s="198"/>
      <c r="C23" s="184"/>
      <c r="D23" s="184"/>
      <c r="E23" s="184"/>
      <c r="F23" s="185"/>
      <c r="G23" s="185"/>
      <c r="H23" s="185"/>
    </row>
    <row r="24" spans="1:8" ht="16.5" customHeight="1">
      <c r="A24" s="186"/>
      <c r="B24" s="186"/>
      <c r="C24" s="184"/>
      <c r="D24" s="184"/>
      <c r="E24" s="184"/>
      <c r="F24" s="185"/>
      <c r="G24" s="185"/>
      <c r="H24" s="185"/>
    </row>
    <row r="25" spans="2:8" ht="13.5">
      <c r="B25" s="191"/>
      <c r="C25" s="191"/>
      <c r="D25" s="191"/>
      <c r="E25" s="191"/>
      <c r="F25" s="191"/>
      <c r="G25" s="191"/>
      <c r="H25" s="191"/>
    </row>
    <row r="26" spans="1:8" ht="18.75" customHeight="1" thickBot="1">
      <c r="A26" s="664" t="s">
        <v>345</v>
      </c>
      <c r="B26" s="664"/>
      <c r="C26" s="664"/>
      <c r="D26" s="180"/>
      <c r="E26" s="180"/>
      <c r="F26" s="180"/>
      <c r="G26" s="665" t="s">
        <v>476</v>
      </c>
      <c r="H26" s="665"/>
    </row>
    <row r="27" spans="1:8" ht="18.75" customHeight="1">
      <c r="A27" s="647" t="s">
        <v>51</v>
      </c>
      <c r="B27" s="648"/>
      <c r="C27" s="653" t="s">
        <v>336</v>
      </c>
      <c r="D27" s="654"/>
      <c r="E27" s="654"/>
      <c r="F27" s="654"/>
      <c r="G27" s="654"/>
      <c r="H27" s="654"/>
    </row>
    <row r="28" spans="1:8" ht="19.5" customHeight="1">
      <c r="A28" s="649"/>
      <c r="B28" s="650"/>
      <c r="C28" s="655" t="s">
        <v>344</v>
      </c>
      <c r="D28" s="656"/>
      <c r="E28" s="657"/>
      <c r="F28" s="656" t="s">
        <v>343</v>
      </c>
      <c r="G28" s="656"/>
      <c r="H28" s="656"/>
    </row>
    <row r="29" spans="1:8" ht="18" customHeight="1">
      <c r="A29" s="649"/>
      <c r="B29" s="650"/>
      <c r="C29" s="194" t="s">
        <v>475</v>
      </c>
      <c r="D29" s="194" t="s">
        <v>474</v>
      </c>
      <c r="E29" s="194" t="s">
        <v>473</v>
      </c>
      <c r="F29" s="194" t="s">
        <v>475</v>
      </c>
      <c r="G29" s="194" t="s">
        <v>474</v>
      </c>
      <c r="H29" s="195" t="s">
        <v>473</v>
      </c>
    </row>
    <row r="30" spans="1:8" ht="18" customHeight="1">
      <c r="A30" s="651"/>
      <c r="B30" s="652"/>
      <c r="C30" s="197" t="s">
        <v>348</v>
      </c>
      <c r="D30" s="193" t="s">
        <v>349</v>
      </c>
      <c r="E30" s="193" t="s">
        <v>347</v>
      </c>
      <c r="F30" s="197" t="s">
        <v>348</v>
      </c>
      <c r="G30" s="193" t="s">
        <v>349</v>
      </c>
      <c r="H30" s="192" t="s">
        <v>347</v>
      </c>
    </row>
    <row r="31" spans="1:8" ht="32.25" customHeight="1">
      <c r="A31" s="658" t="s">
        <v>346</v>
      </c>
      <c r="B31" s="659"/>
      <c r="C31" s="181">
        <v>0.041</v>
      </c>
      <c r="D31" s="326">
        <v>0.21</v>
      </c>
      <c r="E31" s="380">
        <v>0.046</v>
      </c>
      <c r="F31" s="326">
        <v>0.21</v>
      </c>
      <c r="G31" s="325">
        <v>1.6</v>
      </c>
      <c r="H31" s="199">
        <v>0.46</v>
      </c>
    </row>
    <row r="32" spans="1:8" ht="18.75" customHeight="1" thickBot="1">
      <c r="A32" s="660" t="s">
        <v>341</v>
      </c>
      <c r="B32" s="661"/>
      <c r="C32" s="662">
        <v>1</v>
      </c>
      <c r="D32" s="663"/>
      <c r="E32" s="663"/>
      <c r="F32" s="662">
        <v>150</v>
      </c>
      <c r="G32" s="663"/>
      <c r="H32" s="663"/>
    </row>
    <row r="33" spans="1:8" ht="19.5" customHeight="1">
      <c r="A33" s="198" t="s">
        <v>472</v>
      </c>
      <c r="B33" s="198"/>
      <c r="C33" s="184"/>
      <c r="D33" s="184"/>
      <c r="E33" s="184"/>
      <c r="F33" s="185"/>
      <c r="G33" s="646" t="s">
        <v>471</v>
      </c>
      <c r="H33" s="646"/>
    </row>
  </sheetData>
  <sheetProtection/>
  <mergeCells count="36">
    <mergeCell ref="A1:H1"/>
    <mergeCell ref="A2:B2"/>
    <mergeCell ref="G2:H2"/>
    <mergeCell ref="A3:B5"/>
    <mergeCell ref="C3:H3"/>
    <mergeCell ref="C4:C5"/>
    <mergeCell ref="E4:E5"/>
    <mergeCell ref="F4:F5"/>
    <mergeCell ref="G4:G5"/>
    <mergeCell ref="A6:A10"/>
    <mergeCell ref="A11:B11"/>
    <mergeCell ref="C11:H11"/>
    <mergeCell ref="A14:B14"/>
    <mergeCell ref="F17:G17"/>
    <mergeCell ref="F19:F20"/>
    <mergeCell ref="H19:H20"/>
    <mergeCell ref="A21:B21"/>
    <mergeCell ref="A22:B22"/>
    <mergeCell ref="A26:C26"/>
    <mergeCell ref="G26:H26"/>
    <mergeCell ref="G19:G20"/>
    <mergeCell ref="A18:B20"/>
    <mergeCell ref="C19:C20"/>
    <mergeCell ref="D19:D20"/>
    <mergeCell ref="E19:E20"/>
    <mergeCell ref="C18:G18"/>
    <mergeCell ref="C22:G22"/>
    <mergeCell ref="G33:H33"/>
    <mergeCell ref="A27:B30"/>
    <mergeCell ref="C27:H27"/>
    <mergeCell ref="C28:E28"/>
    <mergeCell ref="F28:H28"/>
    <mergeCell ref="A31:B31"/>
    <mergeCell ref="A32:B32"/>
    <mergeCell ref="C32:E32"/>
    <mergeCell ref="F32:H32"/>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M18"/>
  <sheetViews>
    <sheetView zoomScalePageLayoutView="0" workbookViewId="0" topLeftCell="A1">
      <selection activeCell="A1" sqref="A1:F1"/>
    </sheetView>
  </sheetViews>
  <sheetFormatPr defaultColWidth="8.796875" defaultRowHeight="14.25"/>
  <cols>
    <col min="1" max="1" width="16.8984375" style="1" customWidth="1"/>
    <col min="2" max="5" width="14" style="1" customWidth="1"/>
    <col min="6" max="6" width="14" style="280" customWidth="1"/>
    <col min="7" max="16384" width="9" style="1" customWidth="1"/>
  </cols>
  <sheetData>
    <row r="1" spans="1:6" ht="16.5" customHeight="1">
      <c r="A1" s="423" t="s">
        <v>555</v>
      </c>
      <c r="B1" s="423"/>
      <c r="C1" s="423"/>
      <c r="D1" s="423"/>
      <c r="E1" s="423"/>
      <c r="F1" s="423"/>
    </row>
    <row r="2" spans="1:6" ht="16.5" customHeight="1">
      <c r="A2" s="162"/>
      <c r="B2" s="162"/>
      <c r="C2" s="162"/>
      <c r="D2" s="162"/>
      <c r="E2" s="162"/>
      <c r="F2" s="296"/>
    </row>
    <row r="3" spans="1:6" ht="15.75" customHeight="1" thickBot="1">
      <c r="A3" s="246" t="s">
        <v>350</v>
      </c>
      <c r="B3" s="13"/>
      <c r="C3" s="13"/>
      <c r="D3" s="13"/>
      <c r="E3" s="13"/>
      <c r="F3" s="281"/>
    </row>
    <row r="4" spans="1:6" ht="15.75" customHeight="1">
      <c r="A4" s="252" t="s">
        <v>51</v>
      </c>
      <c r="B4" s="308" t="s">
        <v>52</v>
      </c>
      <c r="C4" s="305" t="s">
        <v>53</v>
      </c>
      <c r="D4" s="309" t="s">
        <v>54</v>
      </c>
      <c r="E4" s="309" t="s">
        <v>55</v>
      </c>
      <c r="F4" s="310" t="s">
        <v>441</v>
      </c>
    </row>
    <row r="5" spans="1:13" ht="15.75" customHeight="1">
      <c r="A5" s="251" t="s">
        <v>351</v>
      </c>
      <c r="B5" s="200">
        <v>4.7</v>
      </c>
      <c r="C5" s="200">
        <v>4.3</v>
      </c>
      <c r="D5" s="200">
        <v>2.5</v>
      </c>
      <c r="E5" s="200">
        <v>2.6</v>
      </c>
      <c r="F5" s="280">
        <v>2.6</v>
      </c>
      <c r="M5" s="1">
        <f aca="true" t="shared" si="0" ref="M5:M13">IF(G5="","",TEXT(G5,"###0.## "))</f>
      </c>
    </row>
    <row r="6" spans="1:13" ht="15.75" customHeight="1">
      <c r="A6" s="251" t="s">
        <v>352</v>
      </c>
      <c r="B6" s="200">
        <v>4.4</v>
      </c>
      <c r="C6" s="200">
        <v>3.2</v>
      </c>
      <c r="D6" s="200">
        <v>2.4</v>
      </c>
      <c r="E6" s="200">
        <v>4.5</v>
      </c>
      <c r="F6" s="280">
        <v>3.1</v>
      </c>
      <c r="M6" s="1">
        <f t="shared" si="0"/>
      </c>
    </row>
    <row r="7" spans="1:13" ht="15.75" customHeight="1">
      <c r="A7" s="251" t="s">
        <v>353</v>
      </c>
      <c r="B7" s="202">
        <v>2.6</v>
      </c>
      <c r="C7" s="200">
        <v>2.4</v>
      </c>
      <c r="D7" s="200">
        <v>1.4</v>
      </c>
      <c r="E7" s="200">
        <v>2.3</v>
      </c>
      <c r="F7" s="280">
        <v>1.9</v>
      </c>
      <c r="M7" s="1">
        <f t="shared" si="0"/>
      </c>
    </row>
    <row r="8" spans="1:13" ht="15.75" customHeight="1">
      <c r="A8" s="251" t="s">
        <v>354</v>
      </c>
      <c r="B8" s="200">
        <v>1.2</v>
      </c>
      <c r="C8" s="200">
        <v>1.4</v>
      </c>
      <c r="D8" s="200">
        <v>0.8</v>
      </c>
      <c r="E8" s="335">
        <v>1</v>
      </c>
      <c r="F8" s="280">
        <v>0.9</v>
      </c>
      <c r="M8" s="1">
        <f t="shared" si="0"/>
      </c>
    </row>
    <row r="9" spans="1:13" ht="15.75" customHeight="1">
      <c r="A9" s="251" t="s">
        <v>355</v>
      </c>
      <c r="B9" s="200">
        <v>2.5</v>
      </c>
      <c r="C9" s="200">
        <v>2.8</v>
      </c>
      <c r="D9" s="200">
        <v>1.9</v>
      </c>
      <c r="E9" s="335">
        <v>2</v>
      </c>
      <c r="F9" s="334">
        <v>2</v>
      </c>
      <c r="M9" s="1">
        <f t="shared" si="0"/>
      </c>
    </row>
    <row r="10" spans="1:13" ht="15.75" customHeight="1">
      <c r="A10" s="251" t="s">
        <v>356</v>
      </c>
      <c r="B10" s="200">
        <v>6.5</v>
      </c>
      <c r="C10" s="200">
        <v>4.5</v>
      </c>
      <c r="D10" s="203">
        <v>1.2</v>
      </c>
      <c r="E10" s="203">
        <v>3.4</v>
      </c>
      <c r="F10" s="280">
        <v>3.3</v>
      </c>
      <c r="M10" s="1">
        <f t="shared" si="0"/>
      </c>
    </row>
    <row r="11" spans="1:13" ht="15.75" customHeight="1">
      <c r="A11" s="251" t="s">
        <v>357</v>
      </c>
      <c r="B11" s="200">
        <v>5.5</v>
      </c>
      <c r="C11" s="201">
        <v>4</v>
      </c>
      <c r="D11" s="204">
        <v>2.8</v>
      </c>
      <c r="E11" s="333">
        <v>2.9</v>
      </c>
      <c r="F11" s="280">
        <v>3.8</v>
      </c>
      <c r="M11" s="1">
        <f t="shared" si="0"/>
      </c>
    </row>
    <row r="12" spans="1:13" ht="15.75" customHeight="1">
      <c r="A12" s="251" t="s">
        <v>358</v>
      </c>
      <c r="B12" s="201">
        <v>6</v>
      </c>
      <c r="C12" s="202">
        <v>4.5</v>
      </c>
      <c r="D12" s="200">
        <v>3.8</v>
      </c>
      <c r="E12" s="200">
        <v>4.9</v>
      </c>
      <c r="F12" s="280">
        <v>3.8</v>
      </c>
      <c r="M12" s="1">
        <f t="shared" si="0"/>
      </c>
    </row>
    <row r="13" spans="1:13" ht="15.75" customHeight="1" thickBot="1">
      <c r="A13" s="40" t="s">
        <v>359</v>
      </c>
      <c r="B13" s="376">
        <v>10</v>
      </c>
      <c r="C13" s="312">
        <v>9.6</v>
      </c>
      <c r="D13" s="205">
        <v>8.4</v>
      </c>
      <c r="E13" s="332">
        <v>8</v>
      </c>
      <c r="F13" s="281">
        <v>4.3</v>
      </c>
      <c r="M13" s="1">
        <f t="shared" si="0"/>
      </c>
    </row>
    <row r="14" spans="1:6" ht="15.75" customHeight="1">
      <c r="A14" s="175" t="s">
        <v>360</v>
      </c>
      <c r="B14" s="260"/>
      <c r="C14" s="260"/>
      <c r="D14" s="260"/>
      <c r="E14" s="260"/>
      <c r="F14" s="259" t="s">
        <v>318</v>
      </c>
    </row>
    <row r="15" spans="1:6" ht="15.75" customHeight="1">
      <c r="A15" s="206" t="s">
        <v>361</v>
      </c>
      <c r="B15" s="260"/>
      <c r="C15" s="260"/>
      <c r="D15" s="260"/>
      <c r="E15" s="260"/>
      <c r="F15" s="307"/>
    </row>
    <row r="16" spans="1:6" ht="15.75" customHeight="1">
      <c r="A16" s="206" t="s">
        <v>362</v>
      </c>
      <c r="B16" s="260"/>
      <c r="C16" s="260" t="s">
        <v>363</v>
      </c>
      <c r="D16" s="260"/>
      <c r="E16" s="260"/>
      <c r="F16" s="307"/>
    </row>
    <row r="17" spans="1:6" ht="15.75" customHeight="1">
      <c r="A17" s="206" t="s">
        <v>364</v>
      </c>
      <c r="B17" s="260"/>
      <c r="C17" s="260" t="s">
        <v>365</v>
      </c>
      <c r="D17" s="260"/>
      <c r="E17" s="260"/>
      <c r="F17" s="307"/>
    </row>
    <row r="18" spans="1:6" ht="15.75" customHeight="1">
      <c r="A18" s="260" t="s">
        <v>366</v>
      </c>
      <c r="B18" s="260"/>
      <c r="C18" s="260" t="s">
        <v>367</v>
      </c>
      <c r="D18" s="260"/>
      <c r="E18" s="260"/>
      <c r="F18" s="307"/>
    </row>
  </sheetData>
  <sheetProtection/>
  <mergeCells count="1">
    <mergeCell ref="A1:F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L12"/>
  <sheetViews>
    <sheetView zoomScalePageLayoutView="0" workbookViewId="0" topLeftCell="A1">
      <selection activeCell="A1" sqref="A1:L1"/>
    </sheetView>
  </sheetViews>
  <sheetFormatPr defaultColWidth="8.796875" defaultRowHeight="14.25"/>
  <cols>
    <col min="1" max="1" width="4.69921875" style="1" customWidth="1"/>
    <col min="2" max="2" width="3.09765625" style="1" customWidth="1"/>
    <col min="3" max="3" width="2.5" style="1" customWidth="1"/>
    <col min="4" max="4" width="13.69921875" style="1" customWidth="1"/>
    <col min="5" max="5" width="12.59765625" style="1" customWidth="1"/>
    <col min="6" max="6" width="6" style="1" customWidth="1"/>
    <col min="7" max="7" width="11" style="1" customWidth="1"/>
    <col min="8" max="8" width="5" style="1" customWidth="1"/>
    <col min="9" max="9" width="9.19921875" style="1" customWidth="1"/>
    <col min="10" max="10" width="4.8984375" style="1" customWidth="1"/>
    <col min="11" max="11" width="9.09765625" style="1" customWidth="1"/>
    <col min="12" max="12" width="4.8984375" style="1" customWidth="1"/>
    <col min="13" max="16384" width="9" style="1" customWidth="1"/>
  </cols>
  <sheetData>
    <row r="1" spans="1:12" ht="21" customHeight="1">
      <c r="A1" s="423" t="s">
        <v>556</v>
      </c>
      <c r="B1" s="423"/>
      <c r="C1" s="423"/>
      <c r="D1" s="423"/>
      <c r="E1" s="423"/>
      <c r="F1" s="423"/>
      <c r="G1" s="423"/>
      <c r="H1" s="423"/>
      <c r="I1" s="423"/>
      <c r="J1" s="423"/>
      <c r="K1" s="423"/>
      <c r="L1" s="423"/>
    </row>
    <row r="2" spans="1:12" ht="21" customHeight="1" thickBot="1">
      <c r="A2" s="13"/>
      <c r="B2" s="13"/>
      <c r="C2" s="13"/>
      <c r="D2" s="13"/>
      <c r="E2" s="13"/>
      <c r="F2" s="13"/>
      <c r="G2" s="13"/>
      <c r="H2" s="13"/>
      <c r="I2" s="13"/>
      <c r="J2" s="13"/>
      <c r="K2" s="13"/>
      <c r="L2" s="13"/>
    </row>
    <row r="3" spans="1:12" ht="21" customHeight="1">
      <c r="A3" s="429" t="s">
        <v>32</v>
      </c>
      <c r="B3" s="429"/>
      <c r="C3" s="430"/>
      <c r="D3" s="268" t="s">
        <v>368</v>
      </c>
      <c r="E3" s="682" t="s">
        <v>369</v>
      </c>
      <c r="F3" s="683"/>
      <c r="G3" s="682" t="s">
        <v>370</v>
      </c>
      <c r="H3" s="683"/>
      <c r="I3" s="682" t="s">
        <v>371</v>
      </c>
      <c r="J3" s="683"/>
      <c r="K3" s="450" t="s">
        <v>372</v>
      </c>
      <c r="L3" s="450"/>
    </row>
    <row r="4" spans="1:12" ht="21" customHeight="1">
      <c r="A4" s="207"/>
      <c r="B4" s="266"/>
      <c r="C4" s="208"/>
      <c r="D4" s="20" t="s">
        <v>373</v>
      </c>
      <c r="E4" s="20" t="s">
        <v>373</v>
      </c>
      <c r="F4" s="20" t="s">
        <v>374</v>
      </c>
      <c r="G4" s="20" t="s">
        <v>373</v>
      </c>
      <c r="H4" s="20" t="s">
        <v>374</v>
      </c>
      <c r="I4" s="20" t="s">
        <v>373</v>
      </c>
      <c r="J4" s="20" t="s">
        <v>374</v>
      </c>
      <c r="K4" s="20" t="s">
        <v>454</v>
      </c>
      <c r="L4" s="20" t="s">
        <v>453</v>
      </c>
    </row>
    <row r="5" spans="1:12" ht="22.5" customHeight="1">
      <c r="A5" s="4" t="s">
        <v>13</v>
      </c>
      <c r="B5" s="256" t="s">
        <v>14</v>
      </c>
      <c r="C5" s="7" t="s">
        <v>15</v>
      </c>
      <c r="D5" s="6">
        <v>10635843</v>
      </c>
      <c r="E5" s="6">
        <v>10232719</v>
      </c>
      <c r="F5" s="131">
        <v>96.2</v>
      </c>
      <c r="G5" s="6">
        <v>289412</v>
      </c>
      <c r="H5" s="209">
        <v>2.7</v>
      </c>
      <c r="I5" s="6">
        <v>35122</v>
      </c>
      <c r="J5" s="209">
        <v>0.3</v>
      </c>
      <c r="K5" s="6">
        <v>78590</v>
      </c>
      <c r="L5" s="209">
        <v>0.7</v>
      </c>
    </row>
    <row r="6" spans="1:12" ht="22.5" customHeight="1">
      <c r="A6" s="4"/>
      <c r="B6" s="256" t="s">
        <v>16</v>
      </c>
      <c r="C6" s="7"/>
      <c r="D6" s="6">
        <v>10369304</v>
      </c>
      <c r="E6" s="6">
        <v>9963531</v>
      </c>
      <c r="F6" s="131">
        <v>96.08678653842148</v>
      </c>
      <c r="G6" s="6">
        <v>284930</v>
      </c>
      <c r="H6" s="209">
        <v>2.747821840308665</v>
      </c>
      <c r="I6" s="6">
        <v>30925</v>
      </c>
      <c r="J6" s="209">
        <v>0.29823602432718727</v>
      </c>
      <c r="K6" s="6">
        <v>89918</v>
      </c>
      <c r="L6" s="209">
        <v>0.8671555969426684</v>
      </c>
    </row>
    <row r="7" spans="1:12" ht="22.5" customHeight="1">
      <c r="A7" s="4"/>
      <c r="B7" s="256" t="s">
        <v>17</v>
      </c>
      <c r="C7" s="7"/>
      <c r="D7" s="55">
        <v>9759707</v>
      </c>
      <c r="E7" s="6">
        <v>9379255</v>
      </c>
      <c r="F7" s="131">
        <v>96.1</v>
      </c>
      <c r="G7" s="6">
        <v>258434</v>
      </c>
      <c r="H7" s="209">
        <v>2.6</v>
      </c>
      <c r="I7" s="6">
        <v>27944</v>
      </c>
      <c r="J7" s="209">
        <v>0.3</v>
      </c>
      <c r="K7" s="6">
        <v>94074</v>
      </c>
      <c r="L7" s="209">
        <v>1</v>
      </c>
    </row>
    <row r="8" spans="1:12" ht="22.5" customHeight="1">
      <c r="A8" s="4"/>
      <c r="B8" s="256" t="s">
        <v>451</v>
      </c>
      <c r="C8" s="7"/>
      <c r="D8" s="55">
        <v>9161896</v>
      </c>
      <c r="E8" s="6">
        <v>8789479</v>
      </c>
      <c r="F8" s="131">
        <v>95.9</v>
      </c>
      <c r="G8" s="6">
        <v>250282</v>
      </c>
      <c r="H8" s="209">
        <v>2.7</v>
      </c>
      <c r="I8" s="6">
        <v>24887</v>
      </c>
      <c r="J8" s="209">
        <v>0.3</v>
      </c>
      <c r="K8" s="6">
        <v>97248</v>
      </c>
      <c r="L8" s="209">
        <v>1.1</v>
      </c>
    </row>
    <row r="9" spans="1:12" s="280" customFormat="1" ht="22.5" customHeight="1" thickBot="1">
      <c r="A9" s="48"/>
      <c r="B9" s="283">
        <v>22</v>
      </c>
      <c r="C9" s="49"/>
      <c r="D9" s="286">
        <v>8938705</v>
      </c>
      <c r="E9" s="286">
        <v>8571867</v>
      </c>
      <c r="F9" s="281">
        <v>95.9</v>
      </c>
      <c r="G9" s="286">
        <v>248237</v>
      </c>
      <c r="H9" s="281">
        <v>2.8</v>
      </c>
      <c r="I9" s="286">
        <v>21910</v>
      </c>
      <c r="J9" s="281">
        <v>0.2</v>
      </c>
      <c r="K9" s="286">
        <v>96691</v>
      </c>
      <c r="L9" s="281">
        <v>1.1</v>
      </c>
    </row>
    <row r="10" spans="1:12" ht="18.75" customHeight="1">
      <c r="A10" s="31"/>
      <c r="B10" s="31"/>
      <c r="C10" s="31"/>
      <c r="D10" s="260"/>
      <c r="E10" s="260"/>
      <c r="F10" s="260"/>
      <c r="G10" s="260"/>
      <c r="H10" s="260"/>
      <c r="I10" s="260"/>
      <c r="J10" s="260"/>
      <c r="K10" s="260"/>
      <c r="L10" s="259" t="s">
        <v>375</v>
      </c>
    </row>
    <row r="12" ht="13.5">
      <c r="E12" s="210"/>
    </row>
  </sheetData>
  <sheetProtection/>
  <mergeCells count="6">
    <mergeCell ref="A1:L1"/>
    <mergeCell ref="A3:C3"/>
    <mergeCell ref="E3:F3"/>
    <mergeCell ref="G3:H3"/>
    <mergeCell ref="I3:J3"/>
    <mergeCell ref="K3:L3"/>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B5:B9" numberStoredAsText="1"/>
  </ignoredErrors>
</worksheet>
</file>

<file path=xl/worksheets/sheet27.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G1"/>
    </sheetView>
  </sheetViews>
  <sheetFormatPr defaultColWidth="16.296875" defaultRowHeight="14.25"/>
  <cols>
    <col min="1" max="1" width="4.5" style="1" customWidth="1"/>
    <col min="2" max="2" width="3.09765625" style="1" customWidth="1"/>
    <col min="3" max="3" width="2.5" style="1" customWidth="1"/>
    <col min="4" max="4" width="19.09765625" style="1" customWidth="1"/>
    <col min="5" max="5" width="19" style="1" customWidth="1"/>
    <col min="6" max="7" width="19.09765625" style="1" customWidth="1"/>
    <col min="8" max="252" width="9" style="1" customWidth="1"/>
    <col min="253" max="253" width="4.5" style="1" customWidth="1"/>
    <col min="254" max="254" width="3.09765625" style="1" customWidth="1"/>
    <col min="255" max="255" width="2.5" style="1" customWidth="1"/>
    <col min="256" max="16384" width="16.19921875" style="1" customWidth="1"/>
  </cols>
  <sheetData>
    <row r="1" spans="1:7" ht="18.75" customHeight="1">
      <c r="A1" s="423" t="s">
        <v>557</v>
      </c>
      <c r="B1" s="423"/>
      <c r="C1" s="423"/>
      <c r="D1" s="423"/>
      <c r="E1" s="423"/>
      <c r="F1" s="423"/>
      <c r="G1" s="423"/>
    </row>
    <row r="2" spans="1:7" ht="16.5" customHeight="1" thickBot="1">
      <c r="A2" s="13"/>
      <c r="B2" s="13"/>
      <c r="C2" s="13"/>
      <c r="D2" s="13"/>
      <c r="E2" s="13"/>
      <c r="F2" s="13"/>
      <c r="G2" s="13"/>
    </row>
    <row r="3" spans="1:7" ht="19.5" customHeight="1">
      <c r="A3" s="684" t="s">
        <v>32</v>
      </c>
      <c r="B3" s="684"/>
      <c r="C3" s="685"/>
      <c r="D3" s="269" t="s">
        <v>376</v>
      </c>
      <c r="E3" s="269" t="s">
        <v>377</v>
      </c>
      <c r="F3" s="269" t="s">
        <v>378</v>
      </c>
      <c r="G3" s="211" t="s">
        <v>379</v>
      </c>
    </row>
    <row r="4" spans="1:7" ht="19.5" customHeight="1">
      <c r="A4" s="4"/>
      <c r="B4" s="256"/>
      <c r="C4" s="7"/>
      <c r="D4" s="253" t="s">
        <v>380</v>
      </c>
      <c r="E4" s="253" t="s">
        <v>381</v>
      </c>
      <c r="F4" s="253" t="s">
        <v>456</v>
      </c>
      <c r="G4" s="253" t="s">
        <v>456</v>
      </c>
    </row>
    <row r="5" spans="1:7" ht="19.5" customHeight="1">
      <c r="A5" s="4" t="s">
        <v>13</v>
      </c>
      <c r="B5" s="256" t="s">
        <v>14</v>
      </c>
      <c r="C5" s="7" t="s">
        <v>15</v>
      </c>
      <c r="D5" s="6">
        <v>2453</v>
      </c>
      <c r="E5" s="6">
        <v>2379</v>
      </c>
      <c r="F5" s="6">
        <v>4996</v>
      </c>
      <c r="G5" s="6">
        <v>20</v>
      </c>
    </row>
    <row r="6" spans="1:7" ht="19.5" customHeight="1">
      <c r="A6" s="4"/>
      <c r="B6" s="256" t="s">
        <v>16</v>
      </c>
      <c r="C6" s="7"/>
      <c r="D6" s="55">
        <v>2324</v>
      </c>
      <c r="E6" s="6">
        <v>2170</v>
      </c>
      <c r="F6" s="6">
        <v>4452</v>
      </c>
      <c r="G6" s="6">
        <v>18</v>
      </c>
    </row>
    <row r="7" spans="1:7" ht="19.5" customHeight="1">
      <c r="A7" s="4"/>
      <c r="B7" s="256" t="s">
        <v>17</v>
      </c>
      <c r="C7" s="7"/>
      <c r="D7" s="6">
        <v>2212</v>
      </c>
      <c r="E7" s="6">
        <v>2114</v>
      </c>
      <c r="F7" s="6">
        <v>4445</v>
      </c>
      <c r="G7" s="6">
        <v>18</v>
      </c>
    </row>
    <row r="8" spans="1:7" ht="19.5" customHeight="1">
      <c r="A8" s="133"/>
      <c r="B8" s="256" t="s">
        <v>451</v>
      </c>
      <c r="C8" s="7"/>
      <c r="D8" s="6">
        <v>2071</v>
      </c>
      <c r="E8" s="6">
        <v>1767</v>
      </c>
      <c r="F8" s="6">
        <v>3785</v>
      </c>
      <c r="G8" s="6">
        <v>16</v>
      </c>
    </row>
    <row r="9" spans="1:7" s="280" customFormat="1" ht="19.5" customHeight="1" thickBot="1">
      <c r="A9" s="48"/>
      <c r="B9" s="9" t="s">
        <v>438</v>
      </c>
      <c r="C9" s="49"/>
      <c r="D9" s="373">
        <v>1952</v>
      </c>
      <c r="E9" s="373">
        <v>1621</v>
      </c>
      <c r="F9" s="373">
        <v>3418</v>
      </c>
      <c r="G9" s="373">
        <v>14</v>
      </c>
    </row>
    <row r="10" spans="1:7" ht="16.5" customHeight="1">
      <c r="A10" s="260"/>
      <c r="B10" s="260"/>
      <c r="C10" s="260"/>
      <c r="D10" s="260"/>
      <c r="E10" s="260"/>
      <c r="F10" s="441" t="s">
        <v>455</v>
      </c>
      <c r="G10" s="441"/>
    </row>
  </sheetData>
  <sheetProtection/>
  <mergeCells count="3">
    <mergeCell ref="A1:G1"/>
    <mergeCell ref="A3:C3"/>
    <mergeCell ref="F10:G10"/>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B5:B9" numberStoredAsText="1"/>
  </ignoredErrors>
</worksheet>
</file>

<file path=xl/worksheets/sheet28.xml><?xml version="1.0" encoding="utf-8"?>
<worksheet xmlns="http://schemas.openxmlformats.org/spreadsheetml/2006/main" xmlns:r="http://schemas.openxmlformats.org/officeDocument/2006/relationships">
  <dimension ref="A1:L50"/>
  <sheetViews>
    <sheetView zoomScalePageLayoutView="0" workbookViewId="0" topLeftCell="A1">
      <selection activeCell="A1" sqref="A1:G1"/>
    </sheetView>
  </sheetViews>
  <sheetFormatPr defaultColWidth="8.796875" defaultRowHeight="14.25"/>
  <cols>
    <col min="1" max="1" width="13.69921875" style="0" customWidth="1"/>
    <col min="2" max="2" width="10.69921875" style="0" customWidth="1"/>
    <col min="3" max="6" width="12" style="0" customWidth="1"/>
    <col min="7" max="7" width="12" style="337" customWidth="1"/>
  </cols>
  <sheetData>
    <row r="1" spans="1:12" ht="17.25">
      <c r="A1" s="708" t="s">
        <v>558</v>
      </c>
      <c r="B1" s="708"/>
      <c r="C1" s="708"/>
      <c r="D1" s="708"/>
      <c r="E1" s="708"/>
      <c r="F1" s="708"/>
      <c r="G1" s="708"/>
      <c r="H1" s="216"/>
      <c r="I1" s="216"/>
      <c r="J1" s="216"/>
      <c r="K1" s="216"/>
      <c r="L1" s="216"/>
    </row>
    <row r="2" spans="1:12" ht="13.5">
      <c r="A2" s="212"/>
      <c r="B2" s="212"/>
      <c r="C2" s="212"/>
      <c r="D2" s="212"/>
      <c r="E2" s="212"/>
      <c r="F2" s="212"/>
      <c r="G2" s="346"/>
      <c r="H2" s="212"/>
      <c r="I2" s="212"/>
      <c r="J2" s="212"/>
      <c r="K2" s="212"/>
      <c r="L2" s="212"/>
    </row>
    <row r="3" spans="1:12" ht="15.75" customHeight="1" thickBot="1">
      <c r="A3" s="695" t="s">
        <v>382</v>
      </c>
      <c r="B3" s="695"/>
      <c r="C3" s="695"/>
      <c r="D3" s="213"/>
      <c r="E3" s="214"/>
      <c r="F3" s="214"/>
      <c r="G3" s="342"/>
      <c r="H3" s="215"/>
      <c r="I3" s="215"/>
      <c r="J3" s="215"/>
      <c r="K3" s="215"/>
      <c r="L3" s="215"/>
    </row>
    <row r="4" spans="1:7" ht="15.75" customHeight="1">
      <c r="A4" s="696" t="s">
        <v>51</v>
      </c>
      <c r="B4" s="697"/>
      <c r="C4" s="220" t="s">
        <v>500</v>
      </c>
      <c r="D4" s="220" t="s">
        <v>499</v>
      </c>
      <c r="E4" s="220" t="s">
        <v>498</v>
      </c>
      <c r="F4" s="345" t="s">
        <v>497</v>
      </c>
      <c r="G4" s="221" t="s">
        <v>496</v>
      </c>
    </row>
    <row r="5" spans="1:7" ht="15.75" customHeight="1">
      <c r="A5" s="698" t="s">
        <v>383</v>
      </c>
      <c r="B5" s="699"/>
      <c r="C5" s="222">
        <v>112543</v>
      </c>
      <c r="D5" s="222">
        <v>109117</v>
      </c>
      <c r="E5" s="222">
        <v>107291</v>
      </c>
      <c r="F5" s="340">
        <v>104196</v>
      </c>
      <c r="G5" s="223">
        <v>102787</v>
      </c>
    </row>
    <row r="6" spans="1:7" ht="15.75" customHeight="1">
      <c r="A6" s="689" t="s">
        <v>384</v>
      </c>
      <c r="B6" s="689"/>
      <c r="C6" s="222">
        <v>90748</v>
      </c>
      <c r="D6" s="222">
        <v>89404</v>
      </c>
      <c r="E6" s="222">
        <v>88895</v>
      </c>
      <c r="F6" s="340">
        <v>86619</v>
      </c>
      <c r="G6" s="223">
        <v>85477</v>
      </c>
    </row>
    <row r="7" spans="1:7" ht="15.75" customHeight="1">
      <c r="A7" s="689" t="s">
        <v>385</v>
      </c>
      <c r="B7" s="689"/>
      <c r="C7" s="222">
        <v>4724</v>
      </c>
      <c r="D7" s="222">
        <v>4198</v>
      </c>
      <c r="E7" s="222">
        <v>3961</v>
      </c>
      <c r="F7" s="340">
        <v>3671</v>
      </c>
      <c r="G7" s="223">
        <v>3937</v>
      </c>
    </row>
    <row r="8" spans="1:7" ht="15.75" customHeight="1">
      <c r="A8" s="689" t="s">
        <v>386</v>
      </c>
      <c r="B8" s="689"/>
      <c r="C8" s="222">
        <v>143</v>
      </c>
      <c r="D8" s="222">
        <v>152</v>
      </c>
      <c r="E8" s="222">
        <v>140</v>
      </c>
      <c r="F8" s="340">
        <v>124</v>
      </c>
      <c r="G8" s="337">
        <v>111</v>
      </c>
    </row>
    <row r="9" spans="1:7" ht="15.75" customHeight="1">
      <c r="A9" s="689" t="s">
        <v>526</v>
      </c>
      <c r="B9" s="689"/>
      <c r="C9" s="222">
        <v>2808</v>
      </c>
      <c r="D9" s="222">
        <v>2691</v>
      </c>
      <c r="E9" s="222">
        <v>2636</v>
      </c>
      <c r="F9" s="340">
        <v>2596</v>
      </c>
      <c r="G9" s="223">
        <v>3545</v>
      </c>
    </row>
    <row r="10" spans="1:7" ht="15.75" customHeight="1">
      <c r="A10" s="692" t="s">
        <v>527</v>
      </c>
      <c r="B10" s="692"/>
      <c r="C10" s="222">
        <v>2418</v>
      </c>
      <c r="D10" s="222">
        <v>2335</v>
      </c>
      <c r="E10" s="222">
        <v>2240</v>
      </c>
      <c r="F10" s="340">
        <v>2206</v>
      </c>
      <c r="G10" s="223">
        <v>1117</v>
      </c>
    </row>
    <row r="11" spans="1:7" ht="15.75" customHeight="1">
      <c r="A11" s="706" t="s">
        <v>400</v>
      </c>
      <c r="B11" s="707"/>
      <c r="C11" s="222">
        <v>4494</v>
      </c>
      <c r="D11" s="222">
        <v>4425</v>
      </c>
      <c r="E11" s="222">
        <v>4286</v>
      </c>
      <c r="F11" s="340">
        <v>4191</v>
      </c>
      <c r="G11" s="223">
        <v>4186</v>
      </c>
    </row>
    <row r="12" spans="1:7" ht="15.75" customHeight="1">
      <c r="A12" s="692" t="s">
        <v>387</v>
      </c>
      <c r="B12" s="692"/>
      <c r="C12" s="222">
        <v>207</v>
      </c>
      <c r="D12" s="222">
        <v>215</v>
      </c>
      <c r="E12" s="222">
        <v>212</v>
      </c>
      <c r="F12" s="340">
        <v>226</v>
      </c>
      <c r="G12" s="337">
        <v>226</v>
      </c>
    </row>
    <row r="13" spans="1:7" ht="15.75" customHeight="1">
      <c r="A13" s="689" t="s">
        <v>388</v>
      </c>
      <c r="B13" s="689"/>
      <c r="C13" s="222">
        <v>6898</v>
      </c>
      <c r="D13" s="222">
        <v>5587</v>
      </c>
      <c r="E13" s="222">
        <v>4808</v>
      </c>
      <c r="F13" s="340">
        <v>4450</v>
      </c>
      <c r="G13" s="223">
        <v>4075</v>
      </c>
    </row>
    <row r="14" spans="1:7" ht="15.75" customHeight="1" thickBot="1">
      <c r="A14" s="690" t="s">
        <v>389</v>
      </c>
      <c r="B14" s="691"/>
      <c r="C14" s="224">
        <v>103</v>
      </c>
      <c r="D14" s="224">
        <v>110</v>
      </c>
      <c r="E14" s="224">
        <v>113</v>
      </c>
      <c r="F14" s="338">
        <v>113</v>
      </c>
      <c r="G14" s="343">
        <v>113</v>
      </c>
    </row>
    <row r="15" ht="15.75" customHeight="1">
      <c r="A15" t="s">
        <v>492</v>
      </c>
    </row>
    <row r="16" ht="13.5">
      <c r="A16" t="s">
        <v>528</v>
      </c>
    </row>
    <row r="18" spans="1:7" ht="15.75" customHeight="1" thickBot="1">
      <c r="A18" s="695" t="s">
        <v>390</v>
      </c>
      <c r="B18" s="695"/>
      <c r="C18" s="695"/>
      <c r="D18" s="213"/>
      <c r="E18" s="214"/>
      <c r="F18" s="214"/>
      <c r="G18" s="342"/>
    </row>
    <row r="19" spans="1:7" ht="15.75" customHeight="1">
      <c r="A19" s="696" t="s">
        <v>51</v>
      </c>
      <c r="B19" s="697"/>
      <c r="C19" s="220" t="s">
        <v>500</v>
      </c>
      <c r="D19" s="220" t="s">
        <v>499</v>
      </c>
      <c r="E19" s="220" t="s">
        <v>498</v>
      </c>
      <c r="F19" s="341" t="s">
        <v>497</v>
      </c>
      <c r="G19" s="221" t="s">
        <v>496</v>
      </c>
    </row>
    <row r="20" spans="1:7" ht="15.75" customHeight="1">
      <c r="A20" s="701" t="s">
        <v>501</v>
      </c>
      <c r="B20" s="217" t="s">
        <v>394</v>
      </c>
      <c r="C20" s="222">
        <v>92750</v>
      </c>
      <c r="D20" s="222">
        <v>91320</v>
      </c>
      <c r="E20" s="222">
        <v>90600</v>
      </c>
      <c r="F20" s="340">
        <v>89019</v>
      </c>
      <c r="G20" s="223">
        <v>90144</v>
      </c>
    </row>
    <row r="21" spans="1:7" ht="15.75" customHeight="1">
      <c r="A21" s="701"/>
      <c r="B21" s="217" t="s">
        <v>395</v>
      </c>
      <c r="C21" s="222">
        <v>14794</v>
      </c>
      <c r="D21" s="222">
        <v>14016</v>
      </c>
      <c r="E21" s="222">
        <v>13476</v>
      </c>
      <c r="F21" s="340">
        <v>13014</v>
      </c>
      <c r="G21" s="223">
        <v>13122</v>
      </c>
    </row>
    <row r="22" spans="1:7" ht="15.75" customHeight="1">
      <c r="A22" s="702" t="s">
        <v>399</v>
      </c>
      <c r="B22" s="217" t="s">
        <v>396</v>
      </c>
      <c r="C22" s="225">
        <v>8041</v>
      </c>
      <c r="D22" s="225">
        <v>7196</v>
      </c>
      <c r="E22" s="225">
        <v>7447</v>
      </c>
      <c r="F22" s="344">
        <v>5900</v>
      </c>
      <c r="G22" s="223">
        <v>3628</v>
      </c>
    </row>
    <row r="23" spans="1:7" ht="15.75" customHeight="1">
      <c r="A23" s="701"/>
      <c r="B23" s="218" t="s">
        <v>397</v>
      </c>
      <c r="C23" s="225">
        <v>5079</v>
      </c>
      <c r="D23" s="225">
        <v>4738</v>
      </c>
      <c r="E23" s="225">
        <v>4688</v>
      </c>
      <c r="F23" s="344">
        <v>3849</v>
      </c>
      <c r="G23" s="223">
        <v>3625</v>
      </c>
    </row>
    <row r="24" spans="1:7" ht="15.75" customHeight="1" thickBot="1">
      <c r="A24" s="703"/>
      <c r="B24" s="219" t="s">
        <v>398</v>
      </c>
      <c r="C24" s="224">
        <v>2962</v>
      </c>
      <c r="D24" s="224">
        <v>2458</v>
      </c>
      <c r="E24" s="224">
        <v>2759</v>
      </c>
      <c r="F24" s="338">
        <v>2051</v>
      </c>
      <c r="G24" s="343">
        <v>3</v>
      </c>
    </row>
    <row r="25" ht="15.75" customHeight="1">
      <c r="A25" t="s">
        <v>492</v>
      </c>
    </row>
    <row r="26" spans="1:7" ht="15.75" customHeight="1">
      <c r="A26" s="704" t="s">
        <v>523</v>
      </c>
      <c r="B26" s="704"/>
      <c r="C26" s="704"/>
      <c r="D26" s="704"/>
      <c r="E26" s="704"/>
      <c r="F26" s="704"/>
      <c r="G26" s="705"/>
    </row>
    <row r="27" ht="15.75" customHeight="1"/>
    <row r="29" spans="1:7" ht="15.75" customHeight="1" thickBot="1">
      <c r="A29" s="695" t="s">
        <v>401</v>
      </c>
      <c r="B29" s="695"/>
      <c r="C29" s="695"/>
      <c r="D29" s="213"/>
      <c r="E29" s="214"/>
      <c r="F29" s="214"/>
      <c r="G29" s="342"/>
    </row>
    <row r="30" spans="1:7" ht="15.75" customHeight="1">
      <c r="A30" s="696" t="s">
        <v>51</v>
      </c>
      <c r="B30" s="697"/>
      <c r="C30" s="220" t="s">
        <v>500</v>
      </c>
      <c r="D30" s="220" t="s">
        <v>499</v>
      </c>
      <c r="E30" s="220" t="s">
        <v>498</v>
      </c>
      <c r="F30" s="341" t="s">
        <v>497</v>
      </c>
      <c r="G30" s="221" t="s">
        <v>496</v>
      </c>
    </row>
    <row r="31" spans="1:7" ht="15.75" customHeight="1">
      <c r="A31" s="698" t="s">
        <v>383</v>
      </c>
      <c r="B31" s="699"/>
      <c r="C31" s="222">
        <v>22422</v>
      </c>
      <c r="D31" s="222">
        <v>21569</v>
      </c>
      <c r="E31" s="222">
        <v>20000</v>
      </c>
      <c r="F31" s="340">
        <v>19278</v>
      </c>
      <c r="G31" s="223">
        <v>18173</v>
      </c>
    </row>
    <row r="32" spans="1:9" ht="15.75" customHeight="1">
      <c r="A32" s="689" t="s">
        <v>391</v>
      </c>
      <c r="B32" s="689"/>
      <c r="C32" s="222">
        <v>5851</v>
      </c>
      <c r="D32" s="222">
        <v>6587</v>
      </c>
      <c r="E32" s="222">
        <v>6108</v>
      </c>
      <c r="F32" s="340">
        <v>5624</v>
      </c>
      <c r="G32" s="223">
        <v>4678</v>
      </c>
      <c r="I32" s="406"/>
    </row>
    <row r="33" spans="1:9" ht="15.75" customHeight="1">
      <c r="A33" s="689" t="s">
        <v>495</v>
      </c>
      <c r="B33" s="689"/>
      <c r="C33" s="222">
        <v>1416</v>
      </c>
      <c r="D33" s="222">
        <v>1589</v>
      </c>
      <c r="E33" s="222">
        <v>1527</v>
      </c>
      <c r="F33" s="340">
        <v>1255</v>
      </c>
      <c r="G33" s="223">
        <v>1247</v>
      </c>
      <c r="I33" s="93"/>
    </row>
    <row r="34" spans="1:9" ht="15.75" customHeight="1">
      <c r="A34" s="700" t="s">
        <v>402</v>
      </c>
      <c r="B34" s="700"/>
      <c r="C34" s="222">
        <v>4380</v>
      </c>
      <c r="D34" s="222">
        <v>4297</v>
      </c>
      <c r="E34" s="222">
        <v>4146</v>
      </c>
      <c r="F34" s="340">
        <v>4068</v>
      </c>
      <c r="G34" s="223">
        <v>3629</v>
      </c>
      <c r="I34" s="93"/>
    </row>
    <row r="35" spans="1:9" ht="15.75" customHeight="1">
      <c r="A35" s="689" t="s">
        <v>494</v>
      </c>
      <c r="B35" s="689"/>
      <c r="C35" s="222">
        <v>822</v>
      </c>
      <c r="D35" s="222">
        <v>805</v>
      </c>
      <c r="E35" s="222">
        <v>828</v>
      </c>
      <c r="F35" s="340">
        <v>817</v>
      </c>
      <c r="G35" s="337">
        <v>779</v>
      </c>
      <c r="I35" s="93"/>
    </row>
    <row r="36" spans="1:9" ht="15.75" customHeight="1">
      <c r="A36" s="692" t="s">
        <v>392</v>
      </c>
      <c r="B36" s="692"/>
      <c r="C36" s="222">
        <v>2080</v>
      </c>
      <c r="D36" s="222">
        <v>1769</v>
      </c>
      <c r="E36" s="222">
        <v>1675</v>
      </c>
      <c r="F36" s="340">
        <v>1649</v>
      </c>
      <c r="G36" s="223">
        <v>1977</v>
      </c>
      <c r="I36" s="93"/>
    </row>
    <row r="37" spans="1:9" ht="15.75" customHeight="1">
      <c r="A37" s="693" t="s">
        <v>403</v>
      </c>
      <c r="B37" s="694"/>
      <c r="C37" s="222">
        <v>545</v>
      </c>
      <c r="D37" s="222">
        <v>496</v>
      </c>
      <c r="E37" s="222">
        <v>485</v>
      </c>
      <c r="F37" s="340">
        <v>499</v>
      </c>
      <c r="G37" s="337">
        <v>627</v>
      </c>
      <c r="I37" s="93"/>
    </row>
    <row r="38" spans="1:7" ht="15.75" customHeight="1">
      <c r="A38" s="692" t="s">
        <v>393</v>
      </c>
      <c r="B38" s="692"/>
      <c r="C38" s="222">
        <v>104</v>
      </c>
      <c r="D38" s="222">
        <v>105</v>
      </c>
      <c r="E38" s="222">
        <v>104</v>
      </c>
      <c r="F38" s="340">
        <v>97</v>
      </c>
      <c r="G38" s="337">
        <v>82</v>
      </c>
    </row>
    <row r="39" spans="1:7" ht="15.75" customHeight="1">
      <c r="A39" s="689" t="s">
        <v>404</v>
      </c>
      <c r="B39" s="689"/>
      <c r="C39" s="222">
        <v>27</v>
      </c>
      <c r="D39" s="222">
        <v>26</v>
      </c>
      <c r="E39" s="222">
        <v>23</v>
      </c>
      <c r="F39" s="340">
        <v>20</v>
      </c>
      <c r="G39" s="337">
        <v>22</v>
      </c>
    </row>
    <row r="40" spans="1:7" ht="15.75" customHeight="1">
      <c r="A40" s="688" t="s">
        <v>405</v>
      </c>
      <c r="B40" s="689"/>
      <c r="C40" s="222">
        <v>6898</v>
      </c>
      <c r="D40" s="222">
        <v>5587</v>
      </c>
      <c r="E40" s="222">
        <v>4808</v>
      </c>
      <c r="F40" s="340">
        <v>4450</v>
      </c>
      <c r="G40" s="223">
        <v>4075</v>
      </c>
    </row>
    <row r="41" spans="1:7" ht="15.75" customHeight="1">
      <c r="A41" s="688" t="s">
        <v>370</v>
      </c>
      <c r="B41" s="689"/>
      <c r="C41" s="222">
        <v>103</v>
      </c>
      <c r="D41" s="222">
        <v>110</v>
      </c>
      <c r="E41" s="222">
        <v>113</v>
      </c>
      <c r="F41" s="340">
        <v>113</v>
      </c>
      <c r="G41" s="337">
        <v>113</v>
      </c>
    </row>
    <row r="42" spans="1:7" ht="15.75" customHeight="1">
      <c r="A42" s="688" t="s">
        <v>406</v>
      </c>
      <c r="B42" s="689"/>
      <c r="C42" s="222">
        <v>28</v>
      </c>
      <c r="D42" s="222">
        <v>25</v>
      </c>
      <c r="E42" s="222">
        <v>25</v>
      </c>
      <c r="F42" s="340">
        <v>29</v>
      </c>
      <c r="G42" s="337">
        <v>36</v>
      </c>
    </row>
    <row r="43" spans="1:7" ht="15.75" customHeight="1">
      <c r="A43" s="688" t="s">
        <v>407</v>
      </c>
      <c r="B43" s="689"/>
      <c r="C43" s="222">
        <v>25</v>
      </c>
      <c r="D43" s="222">
        <v>21</v>
      </c>
      <c r="E43" s="222">
        <v>18</v>
      </c>
      <c r="F43" s="340">
        <v>20</v>
      </c>
      <c r="G43" s="337">
        <v>7</v>
      </c>
    </row>
    <row r="44" spans="1:7" ht="15.75" customHeight="1">
      <c r="A44" s="688" t="s">
        <v>408</v>
      </c>
      <c r="B44" s="689"/>
      <c r="C44" s="222">
        <v>143</v>
      </c>
      <c r="D44" s="222">
        <v>152</v>
      </c>
      <c r="E44" s="222">
        <v>140</v>
      </c>
      <c r="F44" s="340">
        <v>124</v>
      </c>
      <c r="G44" s="337">
        <v>111</v>
      </c>
    </row>
    <row r="45" spans="1:7" ht="15.75" customHeight="1">
      <c r="A45" s="688" t="s">
        <v>493</v>
      </c>
      <c r="B45" s="689"/>
      <c r="C45" s="226" t="s">
        <v>45</v>
      </c>
      <c r="D45" s="226" t="s">
        <v>45</v>
      </c>
      <c r="E45" s="226" t="s">
        <v>45</v>
      </c>
      <c r="F45" s="339" t="s">
        <v>45</v>
      </c>
      <c r="G45" s="337">
        <v>60</v>
      </c>
    </row>
    <row r="46" spans="1:7" ht="15.75" customHeight="1" thickBot="1">
      <c r="A46" s="690" t="s">
        <v>409</v>
      </c>
      <c r="B46" s="691"/>
      <c r="C46" s="227" t="s">
        <v>45</v>
      </c>
      <c r="D46" s="227" t="s">
        <v>45</v>
      </c>
      <c r="E46" s="227" t="s">
        <v>45</v>
      </c>
      <c r="F46" s="338">
        <v>513</v>
      </c>
      <c r="G46" s="337">
        <v>730</v>
      </c>
    </row>
    <row r="47" spans="1:7" ht="15.75" customHeight="1">
      <c r="A47" t="s">
        <v>492</v>
      </c>
      <c r="F47" s="686" t="s">
        <v>491</v>
      </c>
      <c r="G47" s="686"/>
    </row>
    <row r="48" spans="1:3" ht="15.75" customHeight="1">
      <c r="A48" s="687" t="s">
        <v>490</v>
      </c>
      <c r="B48" s="687"/>
      <c r="C48" s="687"/>
    </row>
    <row r="49" spans="1:6" ht="15.75" customHeight="1">
      <c r="A49" s="687" t="s">
        <v>489</v>
      </c>
      <c r="B49" s="687"/>
      <c r="C49" s="687"/>
      <c r="D49" s="687"/>
      <c r="E49" s="687"/>
      <c r="F49" s="687"/>
    </row>
    <row r="50" ht="13.5">
      <c r="A50" t="s">
        <v>524</v>
      </c>
    </row>
  </sheetData>
  <sheetProtection/>
  <mergeCells count="39">
    <mergeCell ref="A1:G1"/>
    <mergeCell ref="A3:C3"/>
    <mergeCell ref="A4:B4"/>
    <mergeCell ref="A5:B5"/>
    <mergeCell ref="A6:B6"/>
    <mergeCell ref="A7:B7"/>
    <mergeCell ref="A8:B8"/>
    <mergeCell ref="A9:B9"/>
    <mergeCell ref="A10:B10"/>
    <mergeCell ref="A11:B11"/>
    <mergeCell ref="A12:B12"/>
    <mergeCell ref="A13:B13"/>
    <mergeCell ref="A14:B14"/>
    <mergeCell ref="A18:C18"/>
    <mergeCell ref="A19:B19"/>
    <mergeCell ref="A20:A21"/>
    <mergeCell ref="A22:A24"/>
    <mergeCell ref="A26:G26"/>
    <mergeCell ref="A29:C29"/>
    <mergeCell ref="A30:B30"/>
    <mergeCell ref="A31:B31"/>
    <mergeCell ref="A32:B32"/>
    <mergeCell ref="A33:B33"/>
    <mergeCell ref="A34:B34"/>
    <mergeCell ref="A35:B35"/>
    <mergeCell ref="A36:B36"/>
    <mergeCell ref="A37:B37"/>
    <mergeCell ref="A38:B38"/>
    <mergeCell ref="A39:B39"/>
    <mergeCell ref="A40:B40"/>
    <mergeCell ref="F47:G47"/>
    <mergeCell ref="A48:C48"/>
    <mergeCell ref="A49:F49"/>
    <mergeCell ref="A41:B41"/>
    <mergeCell ref="A42:B42"/>
    <mergeCell ref="A43:B43"/>
    <mergeCell ref="A44:B44"/>
    <mergeCell ref="A45:B45"/>
    <mergeCell ref="A46:B46"/>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Q9"/>
  <sheetViews>
    <sheetView zoomScalePageLayoutView="0" workbookViewId="0" topLeftCell="A1">
      <selection activeCell="A1" sqref="A1:G1"/>
    </sheetView>
  </sheetViews>
  <sheetFormatPr defaultColWidth="8.796875" defaultRowHeight="14.25"/>
  <cols>
    <col min="1" max="1" width="5.19921875" style="62" customWidth="1"/>
    <col min="2" max="2" width="3.09765625" style="62" customWidth="1"/>
    <col min="3" max="3" width="2.5" style="62" customWidth="1"/>
    <col min="4" max="4" width="21" style="62" customWidth="1"/>
    <col min="5" max="5" width="18.3984375" style="62" customWidth="1"/>
    <col min="6" max="6" width="18.09765625" style="62" customWidth="1"/>
    <col min="7" max="7" width="17.8984375" style="62" customWidth="1"/>
    <col min="8" max="8" width="8.69921875" style="62" customWidth="1"/>
    <col min="9" max="14" width="6" style="62" customWidth="1"/>
    <col min="15" max="15" width="6.19921875" style="62" customWidth="1"/>
    <col min="16" max="16" width="4.8984375" style="62" customWidth="1"/>
    <col min="17" max="17" width="5" style="62" customWidth="1"/>
    <col min="18" max="16384" width="9" style="62" customWidth="1"/>
  </cols>
  <sheetData>
    <row r="1" spans="1:17" ht="18.75" customHeight="1">
      <c r="A1" s="592" t="s">
        <v>559</v>
      </c>
      <c r="B1" s="592"/>
      <c r="C1" s="592"/>
      <c r="D1" s="592"/>
      <c r="E1" s="592"/>
      <c r="F1" s="592"/>
      <c r="G1" s="592"/>
      <c r="H1" s="228"/>
      <c r="I1" s="228"/>
      <c r="J1" s="228"/>
      <c r="K1" s="228"/>
      <c r="L1" s="228"/>
      <c r="M1" s="228"/>
      <c r="N1" s="228"/>
      <c r="O1" s="228"/>
      <c r="P1" s="228"/>
      <c r="Q1" s="228"/>
    </row>
    <row r="2" spans="1:7" ht="18.75" customHeight="1" thickBot="1">
      <c r="A2" s="140"/>
      <c r="B2" s="140"/>
      <c r="C2" s="140"/>
      <c r="D2" s="140"/>
      <c r="E2" s="140"/>
      <c r="F2" s="140"/>
      <c r="G2" s="140"/>
    </row>
    <row r="3" spans="1:7" ht="20.25" customHeight="1">
      <c r="A3" s="709" t="s">
        <v>32</v>
      </c>
      <c r="B3" s="709"/>
      <c r="C3" s="710"/>
      <c r="D3" s="229" t="s">
        <v>147</v>
      </c>
      <c r="E3" s="229" t="s">
        <v>410</v>
      </c>
      <c r="F3" s="229" t="s">
        <v>411</v>
      </c>
      <c r="G3" s="230" t="s">
        <v>412</v>
      </c>
    </row>
    <row r="4" spans="1:7" ht="20.25" customHeight="1">
      <c r="A4" s="231" t="s">
        <v>13</v>
      </c>
      <c r="B4" s="232" t="s">
        <v>14</v>
      </c>
      <c r="C4" s="233" t="s">
        <v>15</v>
      </c>
      <c r="D4" s="85">
        <v>34563</v>
      </c>
      <c r="E4" s="85">
        <v>4996</v>
      </c>
      <c r="F4" s="85">
        <v>26784</v>
      </c>
      <c r="G4" s="85">
        <v>2783</v>
      </c>
    </row>
    <row r="5" spans="1:7" ht="20.25" customHeight="1">
      <c r="A5" s="231"/>
      <c r="B5" s="232" t="s">
        <v>16</v>
      </c>
      <c r="C5" s="233"/>
      <c r="D5" s="85">
        <v>35819</v>
      </c>
      <c r="E5" s="85">
        <v>4452</v>
      </c>
      <c r="F5" s="85">
        <v>28648</v>
      </c>
      <c r="G5" s="85">
        <v>2719</v>
      </c>
    </row>
    <row r="6" spans="1:7" ht="20.25" customHeight="1">
      <c r="A6" s="231"/>
      <c r="B6" s="232" t="s">
        <v>17</v>
      </c>
      <c r="C6" s="233"/>
      <c r="D6" s="84">
        <v>35958</v>
      </c>
      <c r="E6" s="85">
        <v>4445</v>
      </c>
      <c r="F6" s="85">
        <v>28762</v>
      </c>
      <c r="G6" s="85">
        <v>2751</v>
      </c>
    </row>
    <row r="7" spans="1:7" ht="20.25" customHeight="1">
      <c r="A7" s="231"/>
      <c r="B7" s="232" t="s">
        <v>502</v>
      </c>
      <c r="C7" s="233"/>
      <c r="D7" s="84">
        <v>34725</v>
      </c>
      <c r="E7" s="85">
        <v>3785</v>
      </c>
      <c r="F7" s="85">
        <v>30241</v>
      </c>
      <c r="G7" s="85">
        <v>699</v>
      </c>
    </row>
    <row r="8" spans="1:7" s="347" customFormat="1" ht="20.25" customHeight="1" thickBot="1">
      <c r="A8" s="234"/>
      <c r="B8" s="235" t="s">
        <v>438</v>
      </c>
      <c r="C8" s="236"/>
      <c r="D8" s="349">
        <v>33643</v>
      </c>
      <c r="E8" s="349">
        <v>3418</v>
      </c>
      <c r="F8" s="349">
        <v>29720</v>
      </c>
      <c r="G8" s="348">
        <v>505</v>
      </c>
    </row>
    <row r="9" spans="1:7" ht="20.25" customHeight="1">
      <c r="A9" s="237" t="s">
        <v>413</v>
      </c>
      <c r="B9" s="237"/>
      <c r="C9" s="237"/>
      <c r="D9" s="238"/>
      <c r="E9" s="238"/>
      <c r="F9" s="238"/>
      <c r="G9" s="89" t="s">
        <v>414</v>
      </c>
    </row>
  </sheetData>
  <sheetProtection/>
  <mergeCells count="2">
    <mergeCell ref="A1:G1"/>
    <mergeCell ref="A3:C3"/>
  </mergeCells>
  <printOptions/>
  <pageMargins left="0.7874015748031497" right="0.7874015748031497" top="0.7874015748031497" bottom="0.7874015748031497" header="0.5118110236220472" footer="0.5118110236220472"/>
  <pageSetup horizontalDpi="600" verticalDpi="600" orientation="portrait" paperSize="9" scale="95" r:id="rId1"/>
  <ignoredErrors>
    <ignoredError sqref="B4:B8" numberStoredAsText="1"/>
  </ignoredErrors>
</worksheet>
</file>

<file path=xl/worksheets/sheet3.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F1"/>
    </sheetView>
  </sheetViews>
  <sheetFormatPr defaultColWidth="8.796875" defaultRowHeight="14.25"/>
  <cols>
    <col min="1" max="1" width="4.8984375" style="1" customWidth="1"/>
    <col min="2" max="3" width="3.8984375" style="1" customWidth="1"/>
    <col min="4" max="6" width="24.59765625" style="1" customWidth="1"/>
    <col min="7" max="9" width="13.09765625" style="1" customWidth="1"/>
    <col min="10" max="16384" width="9" style="1" customWidth="1"/>
  </cols>
  <sheetData>
    <row r="1" spans="1:9" ht="18" customHeight="1">
      <c r="A1" s="440" t="s">
        <v>534</v>
      </c>
      <c r="B1" s="440"/>
      <c r="C1" s="440"/>
      <c r="D1" s="440"/>
      <c r="E1" s="440"/>
      <c r="F1" s="440"/>
      <c r="G1" s="22"/>
      <c r="H1" s="22"/>
      <c r="I1" s="22"/>
    </row>
    <row r="2" spans="1:9" ht="18" customHeight="1" thickBot="1">
      <c r="A2" s="13"/>
      <c r="B2" s="13"/>
      <c r="C2" s="13"/>
      <c r="D2" s="13"/>
      <c r="E2" s="13"/>
      <c r="F2" s="13"/>
      <c r="G2" s="8"/>
      <c r="H2" s="8"/>
      <c r="I2" s="8"/>
    </row>
    <row r="3" spans="1:9" ht="18" customHeight="1">
      <c r="A3" s="438" t="s">
        <v>32</v>
      </c>
      <c r="B3" s="438"/>
      <c r="C3" s="438"/>
      <c r="D3" s="23" t="s">
        <v>33</v>
      </c>
      <c r="E3" s="23" t="s">
        <v>34</v>
      </c>
      <c r="F3" s="263" t="s">
        <v>35</v>
      </c>
      <c r="G3" s="8"/>
      <c r="H3" s="8"/>
      <c r="I3" s="8"/>
    </row>
    <row r="4" spans="1:6" ht="18" customHeight="1">
      <c r="A4" s="262" t="s">
        <v>13</v>
      </c>
      <c r="B4" s="256" t="s">
        <v>14</v>
      </c>
      <c r="C4" s="5" t="s">
        <v>15</v>
      </c>
      <c r="D4" s="6">
        <v>5884</v>
      </c>
      <c r="E4" s="6">
        <v>4212</v>
      </c>
      <c r="F4" s="24">
        <v>71.6</v>
      </c>
    </row>
    <row r="5" spans="1:6" ht="18" customHeight="1">
      <c r="A5" s="256"/>
      <c r="B5" s="256" t="s">
        <v>16</v>
      </c>
      <c r="C5" s="257"/>
      <c r="D5" s="6">
        <v>5462</v>
      </c>
      <c r="E5" s="6">
        <v>4592</v>
      </c>
      <c r="F5" s="24">
        <v>84.07176858293666</v>
      </c>
    </row>
    <row r="6" spans="1:6" ht="18" customHeight="1">
      <c r="A6" s="256"/>
      <c r="B6" s="256" t="s">
        <v>17</v>
      </c>
      <c r="C6" s="257"/>
      <c r="D6" s="6">
        <v>5435</v>
      </c>
      <c r="E6" s="6">
        <v>4638</v>
      </c>
      <c r="F6" s="24">
        <v>85.3</v>
      </c>
    </row>
    <row r="7" spans="1:6" ht="18" customHeight="1">
      <c r="A7" s="256"/>
      <c r="B7" s="256" t="s">
        <v>36</v>
      </c>
      <c r="C7" s="257"/>
      <c r="D7" s="6">
        <v>5561</v>
      </c>
      <c r="E7" s="6">
        <v>4936</v>
      </c>
      <c r="F7" s="24">
        <v>88.8</v>
      </c>
    </row>
    <row r="8" spans="1:7" s="280" customFormat="1" ht="18" customHeight="1" thickBot="1">
      <c r="A8" s="9"/>
      <c r="B8" s="283">
        <v>22</v>
      </c>
      <c r="C8" s="11"/>
      <c r="D8" s="373">
        <v>5925</v>
      </c>
      <c r="E8" s="373">
        <v>4346</v>
      </c>
      <c r="F8" s="372">
        <v>73.4</v>
      </c>
      <c r="G8" s="285"/>
    </row>
    <row r="9" spans="1:7" ht="18" customHeight="1">
      <c r="A9" s="258" t="s">
        <v>514</v>
      </c>
      <c r="B9" s="258"/>
      <c r="C9" s="284"/>
      <c r="D9" s="258"/>
      <c r="E9" s="4"/>
      <c r="F9" s="26" t="s">
        <v>37</v>
      </c>
      <c r="G9" s="4"/>
    </row>
    <row r="21" ht="13.5">
      <c r="I21" s="8"/>
    </row>
  </sheetData>
  <sheetProtection/>
  <mergeCells count="2">
    <mergeCell ref="A1:F1"/>
    <mergeCell ref="A3:C3"/>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B4:B7" numberStoredAsText="1"/>
  </ignoredErrors>
</worksheet>
</file>

<file path=xl/worksheets/sheet30.xml><?xml version="1.0" encoding="utf-8"?>
<worksheet xmlns="http://schemas.openxmlformats.org/spreadsheetml/2006/main" xmlns:r="http://schemas.openxmlformats.org/officeDocument/2006/relationships">
  <dimension ref="A1:K10"/>
  <sheetViews>
    <sheetView zoomScalePageLayoutView="0" workbookViewId="0" topLeftCell="A1">
      <selection activeCell="A1" sqref="A1:K1"/>
    </sheetView>
  </sheetViews>
  <sheetFormatPr defaultColWidth="8.796875" defaultRowHeight="14.25"/>
  <cols>
    <col min="1" max="1" width="4.5" style="1" customWidth="1"/>
    <col min="2" max="2" width="3.09765625" style="1" customWidth="1"/>
    <col min="3" max="3" width="2.5" style="1" customWidth="1"/>
    <col min="4" max="4" width="10.5" style="1" customWidth="1"/>
    <col min="5" max="5" width="10.59765625" style="1" customWidth="1"/>
    <col min="6" max="6" width="9.19921875" style="1" customWidth="1"/>
    <col min="7" max="8" width="9.3984375" style="1" customWidth="1"/>
    <col min="9" max="9" width="8.59765625" style="1" customWidth="1"/>
    <col min="10" max="11" width="9.3984375" style="1" customWidth="1"/>
    <col min="12" max="16384" width="9" style="1" customWidth="1"/>
  </cols>
  <sheetData>
    <row r="1" spans="1:11" ht="18.75" customHeight="1">
      <c r="A1" s="423" t="s">
        <v>560</v>
      </c>
      <c r="B1" s="423"/>
      <c r="C1" s="423"/>
      <c r="D1" s="423"/>
      <c r="E1" s="423"/>
      <c r="F1" s="423"/>
      <c r="G1" s="423"/>
      <c r="H1" s="423"/>
      <c r="I1" s="423"/>
      <c r="J1" s="423"/>
      <c r="K1" s="423"/>
    </row>
    <row r="2" spans="1:11" ht="18.75" customHeight="1" thickBot="1">
      <c r="A2" s="13"/>
      <c r="B2" s="13"/>
      <c r="C2" s="13"/>
      <c r="D2" s="13"/>
      <c r="E2" s="13"/>
      <c r="F2" s="13"/>
      <c r="G2" s="13"/>
      <c r="H2" s="13"/>
      <c r="I2" s="13"/>
      <c r="J2" s="13"/>
      <c r="K2" s="13"/>
    </row>
    <row r="3" spans="1:11" ht="18.75" customHeight="1">
      <c r="A3" s="711" t="s">
        <v>32</v>
      </c>
      <c r="B3" s="711"/>
      <c r="C3" s="468"/>
      <c r="D3" s="461" t="s">
        <v>415</v>
      </c>
      <c r="E3" s="641"/>
      <c r="F3" s="462"/>
      <c r="G3" s="461" t="s">
        <v>416</v>
      </c>
      <c r="H3" s="641"/>
      <c r="I3" s="462"/>
      <c r="J3" s="433" t="s">
        <v>417</v>
      </c>
      <c r="K3" s="713" t="s">
        <v>418</v>
      </c>
    </row>
    <row r="4" spans="1:11" ht="18.75" customHeight="1">
      <c r="A4" s="450"/>
      <c r="B4" s="450"/>
      <c r="C4" s="447"/>
      <c r="D4" s="268" t="s">
        <v>56</v>
      </c>
      <c r="E4" s="268" t="s">
        <v>419</v>
      </c>
      <c r="F4" s="268" t="s">
        <v>420</v>
      </c>
      <c r="G4" s="268" t="s">
        <v>56</v>
      </c>
      <c r="H4" s="268" t="s">
        <v>419</v>
      </c>
      <c r="I4" s="252" t="s">
        <v>420</v>
      </c>
      <c r="J4" s="712"/>
      <c r="K4" s="436"/>
    </row>
    <row r="5" spans="1:11" ht="18.75" customHeight="1">
      <c r="A5" s="4" t="s">
        <v>13</v>
      </c>
      <c r="B5" s="256" t="s">
        <v>14</v>
      </c>
      <c r="C5" s="7" t="s">
        <v>15</v>
      </c>
      <c r="D5" s="6">
        <v>2226</v>
      </c>
      <c r="E5" s="6">
        <v>2060</v>
      </c>
      <c r="F5" s="6">
        <v>166</v>
      </c>
      <c r="G5" s="6">
        <v>92</v>
      </c>
      <c r="H5" s="6">
        <v>92</v>
      </c>
      <c r="I5" s="255" t="s">
        <v>45</v>
      </c>
      <c r="J5" s="6">
        <v>49</v>
      </c>
      <c r="K5" s="6">
        <v>83</v>
      </c>
    </row>
    <row r="6" spans="1:11" ht="18.75" customHeight="1">
      <c r="A6" s="4"/>
      <c r="B6" s="256" t="s">
        <v>16</v>
      </c>
      <c r="C6" s="7"/>
      <c r="D6" s="6">
        <v>2439</v>
      </c>
      <c r="E6" s="6">
        <v>2257</v>
      </c>
      <c r="F6" s="6">
        <v>182</v>
      </c>
      <c r="G6" s="6">
        <v>73</v>
      </c>
      <c r="H6" s="6">
        <v>72</v>
      </c>
      <c r="I6" s="255">
        <v>1</v>
      </c>
      <c r="J6" s="6">
        <v>37</v>
      </c>
      <c r="K6" s="6">
        <v>68</v>
      </c>
    </row>
    <row r="7" spans="1:11" ht="18.75" customHeight="1">
      <c r="A7" s="4"/>
      <c r="B7" s="256" t="s">
        <v>17</v>
      </c>
      <c r="C7" s="7"/>
      <c r="D7" s="55">
        <v>2489</v>
      </c>
      <c r="E7" s="6">
        <v>2321</v>
      </c>
      <c r="F7" s="6">
        <v>168</v>
      </c>
      <c r="G7" s="6">
        <v>48</v>
      </c>
      <c r="H7" s="6">
        <v>48</v>
      </c>
      <c r="I7" s="255" t="s">
        <v>45</v>
      </c>
      <c r="J7" s="6">
        <v>28</v>
      </c>
      <c r="K7" s="6">
        <v>87</v>
      </c>
    </row>
    <row r="8" spans="1:11" ht="18.75" customHeight="1">
      <c r="A8" s="4"/>
      <c r="B8" s="256" t="s">
        <v>451</v>
      </c>
      <c r="C8" s="7"/>
      <c r="D8" s="6">
        <v>2474</v>
      </c>
      <c r="E8" s="6">
        <v>2311</v>
      </c>
      <c r="F8" s="6">
        <v>163</v>
      </c>
      <c r="G8" s="6">
        <v>54</v>
      </c>
      <c r="H8" s="6">
        <v>53</v>
      </c>
      <c r="I8" s="255">
        <v>1</v>
      </c>
      <c r="J8" s="6">
        <v>17</v>
      </c>
      <c r="K8" s="6">
        <v>67</v>
      </c>
    </row>
    <row r="9" spans="1:11" s="280" customFormat="1" ht="18.75" customHeight="1" thickBot="1">
      <c r="A9" s="48"/>
      <c r="B9" s="9" t="s">
        <v>438</v>
      </c>
      <c r="C9" s="49"/>
      <c r="D9" s="289">
        <v>2662</v>
      </c>
      <c r="E9" s="289">
        <v>2504</v>
      </c>
      <c r="F9" s="281">
        <v>158</v>
      </c>
      <c r="G9" s="281">
        <v>59</v>
      </c>
      <c r="H9" s="281">
        <v>58</v>
      </c>
      <c r="I9" s="281">
        <v>1</v>
      </c>
      <c r="J9" s="281">
        <v>10</v>
      </c>
      <c r="K9" s="281">
        <v>56</v>
      </c>
    </row>
    <row r="10" spans="1:11" ht="18.75" customHeight="1">
      <c r="A10" s="4"/>
      <c r="B10" s="4"/>
      <c r="C10" s="4"/>
      <c r="D10" s="260"/>
      <c r="E10" s="260"/>
      <c r="F10" s="260"/>
      <c r="G10" s="260"/>
      <c r="H10" s="260"/>
      <c r="I10" s="260"/>
      <c r="J10" s="260"/>
      <c r="K10" s="259" t="s">
        <v>421</v>
      </c>
    </row>
  </sheetData>
  <sheetProtection/>
  <mergeCells count="6">
    <mergeCell ref="A1:K1"/>
    <mergeCell ref="A3:C4"/>
    <mergeCell ref="D3:F3"/>
    <mergeCell ref="G3:I3"/>
    <mergeCell ref="J3:J4"/>
    <mergeCell ref="K3:K4"/>
  </mergeCells>
  <printOptions/>
  <pageMargins left="0.7874015748031497" right="0.7874015748031497" top="0.7874015748031497" bottom="0.7874015748031497" header="0.5118110236220472" footer="0.5118110236220472"/>
  <pageSetup horizontalDpi="600" verticalDpi="600" orientation="portrait" paperSize="9" scale="95" r:id="rId2"/>
  <ignoredErrors>
    <ignoredError sqref="B5:B9" numberStoredAsText="1"/>
  </ignoredErrors>
  <drawing r:id="rId1"/>
</worksheet>
</file>

<file path=xl/worksheets/sheet31.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M1"/>
    </sheetView>
  </sheetViews>
  <sheetFormatPr defaultColWidth="8.796875" defaultRowHeight="14.25"/>
  <cols>
    <col min="1" max="1" width="4.5" style="96" customWidth="1"/>
    <col min="2" max="2" width="3.09765625" style="96" customWidth="1"/>
    <col min="3" max="3" width="2.5" style="96" customWidth="1"/>
    <col min="4" max="4" width="7.19921875" style="96" customWidth="1"/>
    <col min="5" max="5" width="9.8984375" style="96" customWidth="1"/>
    <col min="6" max="6" width="7.19921875" style="96" customWidth="1"/>
    <col min="7" max="7" width="9.69921875" style="96" customWidth="1"/>
    <col min="8" max="8" width="6.19921875" style="96" customWidth="1"/>
    <col min="9" max="9" width="9" style="96" customWidth="1"/>
    <col min="10" max="10" width="5.5" style="96" customWidth="1"/>
    <col min="11" max="11" width="7.69921875" style="96" customWidth="1"/>
    <col min="12" max="12" width="8" style="96" customWidth="1"/>
    <col min="13" max="13" width="5.8984375" style="96" customWidth="1"/>
    <col min="14" max="16384" width="9" style="96" customWidth="1"/>
  </cols>
  <sheetData>
    <row r="1" spans="1:13" ht="18.75" customHeight="1">
      <c r="A1" s="539" t="s">
        <v>561</v>
      </c>
      <c r="B1" s="539"/>
      <c r="C1" s="539"/>
      <c r="D1" s="539"/>
      <c r="E1" s="539"/>
      <c r="F1" s="539"/>
      <c r="G1" s="539"/>
      <c r="H1" s="539"/>
      <c r="I1" s="539"/>
      <c r="J1" s="539"/>
      <c r="K1" s="539"/>
      <c r="L1" s="539"/>
      <c r="M1" s="539"/>
    </row>
    <row r="2" spans="1:8" ht="18.75" customHeight="1" thickBot="1">
      <c r="A2" s="180"/>
      <c r="B2" s="180"/>
      <c r="C2" s="180"/>
      <c r="D2" s="180"/>
      <c r="E2" s="180"/>
      <c r="F2" s="180"/>
      <c r="G2" s="180"/>
      <c r="H2" s="336"/>
    </row>
    <row r="3" spans="1:13" ht="20.25" customHeight="1">
      <c r="A3" s="714" t="s">
        <v>422</v>
      </c>
      <c r="B3" s="714"/>
      <c r="C3" s="715"/>
      <c r="D3" s="720" t="s">
        <v>423</v>
      </c>
      <c r="E3" s="721"/>
      <c r="F3" s="721"/>
      <c r="G3" s="722"/>
      <c r="H3" s="720" t="s">
        <v>424</v>
      </c>
      <c r="I3" s="721"/>
      <c r="J3" s="721"/>
      <c r="K3" s="722"/>
      <c r="L3" s="544" t="s">
        <v>425</v>
      </c>
      <c r="M3" s="714"/>
    </row>
    <row r="4" spans="1:13" ht="20.25" customHeight="1">
      <c r="A4" s="716"/>
      <c r="B4" s="716"/>
      <c r="C4" s="717"/>
      <c r="D4" s="724" t="s">
        <v>426</v>
      </c>
      <c r="E4" s="725"/>
      <c r="F4" s="724" t="s">
        <v>427</v>
      </c>
      <c r="G4" s="725"/>
      <c r="H4" s="724" t="s">
        <v>428</v>
      </c>
      <c r="I4" s="725"/>
      <c r="J4" s="724" t="s">
        <v>429</v>
      </c>
      <c r="K4" s="725"/>
      <c r="L4" s="723"/>
      <c r="M4" s="716"/>
    </row>
    <row r="5" spans="1:13" ht="20.25" customHeight="1">
      <c r="A5" s="718"/>
      <c r="B5" s="718"/>
      <c r="C5" s="719"/>
      <c r="D5" s="239" t="s">
        <v>430</v>
      </c>
      <c r="E5" s="239" t="s">
        <v>431</v>
      </c>
      <c r="F5" s="239" t="s">
        <v>141</v>
      </c>
      <c r="G5" s="239" t="s">
        <v>431</v>
      </c>
      <c r="H5" s="239" t="s">
        <v>430</v>
      </c>
      <c r="I5" s="239" t="s">
        <v>431</v>
      </c>
      <c r="J5" s="239" t="s">
        <v>430</v>
      </c>
      <c r="K5" s="239" t="s">
        <v>431</v>
      </c>
      <c r="L5" s="239" t="s">
        <v>432</v>
      </c>
      <c r="M5" s="377" t="s">
        <v>141</v>
      </c>
    </row>
    <row r="6" spans="1:13" ht="20.25" customHeight="1">
      <c r="A6" s="106" t="s">
        <v>13</v>
      </c>
      <c r="B6" s="107" t="s">
        <v>14</v>
      </c>
      <c r="C6" s="108" t="s">
        <v>15</v>
      </c>
      <c r="D6" s="240">
        <v>1329</v>
      </c>
      <c r="E6" s="109">
        <v>122735</v>
      </c>
      <c r="F6" s="109">
        <v>1336</v>
      </c>
      <c r="G6" s="109">
        <v>64990</v>
      </c>
      <c r="H6" s="109">
        <v>966</v>
      </c>
      <c r="I6" s="109">
        <v>25450</v>
      </c>
      <c r="J6" s="109">
        <v>67</v>
      </c>
      <c r="K6" s="109">
        <v>1182</v>
      </c>
      <c r="L6" s="109">
        <v>1590</v>
      </c>
      <c r="M6" s="241" t="s">
        <v>433</v>
      </c>
    </row>
    <row r="7" spans="2:13" ht="20.25" customHeight="1">
      <c r="B7" s="107" t="s">
        <v>16</v>
      </c>
      <c r="D7" s="240">
        <v>1359</v>
      </c>
      <c r="E7" s="109">
        <v>120987</v>
      </c>
      <c r="F7" s="109">
        <v>1367</v>
      </c>
      <c r="G7" s="109">
        <v>64064</v>
      </c>
      <c r="H7" s="109">
        <v>986</v>
      </c>
      <c r="I7" s="109">
        <v>25254</v>
      </c>
      <c r="J7" s="109">
        <v>56</v>
      </c>
      <c r="K7" s="109">
        <v>983</v>
      </c>
      <c r="L7" s="109">
        <v>1702</v>
      </c>
      <c r="M7" s="241" t="s">
        <v>433</v>
      </c>
    </row>
    <row r="8" spans="1:13" ht="20.25" customHeight="1">
      <c r="A8" s="106"/>
      <c r="B8" s="107" t="s">
        <v>17</v>
      </c>
      <c r="C8" s="108"/>
      <c r="D8" s="109">
        <v>1408</v>
      </c>
      <c r="E8" s="109">
        <v>125238</v>
      </c>
      <c r="F8" s="109">
        <v>1416</v>
      </c>
      <c r="G8" s="109">
        <v>64691</v>
      </c>
      <c r="H8" s="109">
        <v>995</v>
      </c>
      <c r="I8" s="109">
        <v>25448</v>
      </c>
      <c r="J8" s="109">
        <v>67</v>
      </c>
      <c r="K8" s="109">
        <v>1190</v>
      </c>
      <c r="L8" s="109">
        <v>1919</v>
      </c>
      <c r="M8" s="241" t="s">
        <v>433</v>
      </c>
    </row>
    <row r="9" spans="1:13" ht="20.25" customHeight="1">
      <c r="A9" s="106"/>
      <c r="B9" s="107" t="s">
        <v>503</v>
      </c>
      <c r="C9" s="108"/>
      <c r="D9" s="109">
        <v>1358</v>
      </c>
      <c r="E9" s="109">
        <v>120701</v>
      </c>
      <c r="F9" s="109">
        <v>1371</v>
      </c>
      <c r="G9" s="109">
        <v>61136</v>
      </c>
      <c r="H9" s="109">
        <v>923</v>
      </c>
      <c r="I9" s="109">
        <v>22965</v>
      </c>
      <c r="J9" s="109">
        <v>59</v>
      </c>
      <c r="K9" s="109">
        <v>1029</v>
      </c>
      <c r="L9" s="109">
        <v>1904</v>
      </c>
      <c r="M9" s="241">
        <v>562</v>
      </c>
    </row>
    <row r="10" spans="1:14" s="355" customFormat="1" ht="20.25" customHeight="1" thickBot="1">
      <c r="A10" s="110"/>
      <c r="B10" s="111" t="s">
        <v>438</v>
      </c>
      <c r="C10" s="112"/>
      <c r="D10" s="378">
        <v>1376</v>
      </c>
      <c r="E10" s="113">
        <v>113407</v>
      </c>
      <c r="F10" s="113">
        <v>1392</v>
      </c>
      <c r="G10" s="113">
        <v>61174</v>
      </c>
      <c r="H10" s="113">
        <v>880</v>
      </c>
      <c r="I10" s="113">
        <v>22474</v>
      </c>
      <c r="J10" s="113">
        <v>67</v>
      </c>
      <c r="K10" s="113">
        <v>1109</v>
      </c>
      <c r="L10" s="113">
        <v>2434</v>
      </c>
      <c r="M10" s="379">
        <v>686</v>
      </c>
      <c r="N10" s="356"/>
    </row>
    <row r="11" spans="1:14" ht="20.25" customHeight="1">
      <c r="A11" s="317"/>
      <c r="B11" s="317"/>
      <c r="C11" s="317"/>
      <c r="D11" s="317"/>
      <c r="E11" s="317"/>
      <c r="F11" s="104"/>
      <c r="G11" s="104"/>
      <c r="H11" s="104"/>
      <c r="I11" s="104"/>
      <c r="J11" s="104"/>
      <c r="K11" s="317"/>
      <c r="L11" s="317"/>
      <c r="M11" s="104" t="s">
        <v>434</v>
      </c>
      <c r="N11" s="98"/>
    </row>
    <row r="12" spans="1:13" ht="13.5">
      <c r="A12" s="242"/>
      <c r="B12" s="242"/>
      <c r="C12" s="242"/>
      <c r="D12" s="242"/>
      <c r="E12" s="242"/>
      <c r="F12" s="243"/>
      <c r="G12" s="243"/>
      <c r="H12" s="243"/>
      <c r="I12" s="243"/>
      <c r="J12" s="243"/>
      <c r="K12" s="242"/>
      <c r="L12" s="242"/>
      <c r="M12" s="243"/>
    </row>
    <row r="18" spans="7:13" ht="13.5">
      <c r="G18" s="98"/>
      <c r="M18" s="98"/>
    </row>
    <row r="20" ht="13.5">
      <c r="M20" s="98"/>
    </row>
    <row r="24" spans="11:14" ht="13.5">
      <c r="K24" s="98"/>
      <c r="L24" s="98"/>
      <c r="M24" s="98"/>
      <c r="N24" s="98"/>
    </row>
  </sheetData>
  <sheetProtection/>
  <mergeCells count="9">
    <mergeCell ref="A1:M1"/>
    <mergeCell ref="A3:C5"/>
    <mergeCell ref="D3:G3"/>
    <mergeCell ref="H3:K3"/>
    <mergeCell ref="L3:M4"/>
    <mergeCell ref="D4:E4"/>
    <mergeCell ref="F4:G4"/>
    <mergeCell ref="H4:I4"/>
    <mergeCell ref="J4:K4"/>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B6:B10" numberStoredAsText="1"/>
  </ignoredErrors>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I1"/>
    </sheetView>
  </sheetViews>
  <sheetFormatPr defaultColWidth="8.796875" defaultRowHeight="14.25"/>
  <cols>
    <col min="1" max="1" width="4.19921875" style="1" customWidth="1"/>
    <col min="2" max="2" width="3.09765625" style="1" customWidth="1"/>
    <col min="3" max="3" width="2.59765625" style="1" customWidth="1"/>
    <col min="4" max="6" width="12.8984375" style="1" customWidth="1"/>
    <col min="7" max="7" width="13" style="1" customWidth="1"/>
    <col min="8" max="8" width="12.8984375" style="1" customWidth="1"/>
    <col min="9" max="9" width="12.5" style="1" customWidth="1"/>
    <col min="10" max="16384" width="9" style="1" customWidth="1"/>
  </cols>
  <sheetData>
    <row r="1" spans="1:9" ht="18" customHeight="1">
      <c r="A1" s="423" t="s">
        <v>535</v>
      </c>
      <c r="B1" s="423"/>
      <c r="C1" s="423"/>
      <c r="D1" s="423"/>
      <c r="E1" s="423"/>
      <c r="F1" s="423"/>
      <c r="G1" s="423"/>
      <c r="H1" s="423"/>
      <c r="I1" s="423"/>
    </row>
    <row r="2" spans="1:9" ht="18" customHeight="1" thickBot="1">
      <c r="A2" s="13"/>
      <c r="B2" s="13"/>
      <c r="C2" s="13"/>
      <c r="D2" s="13"/>
      <c r="E2" s="13"/>
      <c r="F2" s="13"/>
      <c r="G2" s="13"/>
      <c r="H2" s="13"/>
      <c r="I2" s="13"/>
    </row>
    <row r="3" spans="1:9" ht="23.25" customHeight="1">
      <c r="A3" s="442" t="s">
        <v>32</v>
      </c>
      <c r="B3" s="442"/>
      <c r="C3" s="443"/>
      <c r="D3" s="444" t="s">
        <v>38</v>
      </c>
      <c r="E3" s="446" t="s">
        <v>39</v>
      </c>
      <c r="F3" s="446" t="s">
        <v>40</v>
      </c>
      <c r="G3" s="251" t="s">
        <v>41</v>
      </c>
      <c r="H3" s="448" t="s">
        <v>42</v>
      </c>
      <c r="I3" s="449" t="s">
        <v>43</v>
      </c>
    </row>
    <row r="4" spans="1:9" ht="18" customHeight="1">
      <c r="A4" s="429"/>
      <c r="B4" s="429"/>
      <c r="C4" s="430"/>
      <c r="D4" s="445"/>
      <c r="E4" s="447"/>
      <c r="F4" s="447"/>
      <c r="G4" s="252" t="s">
        <v>44</v>
      </c>
      <c r="H4" s="445"/>
      <c r="I4" s="450"/>
    </row>
    <row r="5" spans="1:9" ht="18" customHeight="1">
      <c r="A5" s="4" t="s">
        <v>13</v>
      </c>
      <c r="B5" s="256" t="s">
        <v>14</v>
      </c>
      <c r="C5" s="5" t="s">
        <v>15</v>
      </c>
      <c r="D5" s="27">
        <v>3</v>
      </c>
      <c r="E5" s="250" t="s">
        <v>45</v>
      </c>
      <c r="F5" s="250" t="s">
        <v>45</v>
      </c>
      <c r="G5" s="250">
        <v>2</v>
      </c>
      <c r="H5" s="250">
        <v>1</v>
      </c>
      <c r="I5" s="250" t="s">
        <v>45</v>
      </c>
    </row>
    <row r="6" spans="1:9" ht="18" customHeight="1">
      <c r="A6" s="4"/>
      <c r="B6" s="256" t="s">
        <v>16</v>
      </c>
      <c r="C6" s="7"/>
      <c r="D6" s="27">
        <v>11</v>
      </c>
      <c r="E6" s="250" t="s">
        <v>45</v>
      </c>
      <c r="F6" s="250" t="s">
        <v>45</v>
      </c>
      <c r="G6" s="250">
        <v>9</v>
      </c>
      <c r="H6" s="250">
        <v>2</v>
      </c>
      <c r="I6" s="250" t="s">
        <v>45</v>
      </c>
    </row>
    <row r="7" spans="1:9" ht="18" customHeight="1">
      <c r="A7" s="4"/>
      <c r="B7" s="256" t="s">
        <v>17</v>
      </c>
      <c r="C7" s="7"/>
      <c r="D7" s="28">
        <v>8</v>
      </c>
      <c r="E7" s="250">
        <v>2</v>
      </c>
      <c r="F7" s="250" t="s">
        <v>45</v>
      </c>
      <c r="G7" s="250">
        <v>5</v>
      </c>
      <c r="H7" s="250">
        <v>1</v>
      </c>
      <c r="I7" s="250" t="s">
        <v>45</v>
      </c>
    </row>
    <row r="8" spans="1:9" ht="18" customHeight="1">
      <c r="A8" s="4"/>
      <c r="B8" s="256" t="s">
        <v>36</v>
      </c>
      <c r="C8" s="7"/>
      <c r="D8" s="28">
        <v>19</v>
      </c>
      <c r="E8" s="250">
        <v>1</v>
      </c>
      <c r="F8" s="250" t="s">
        <v>46</v>
      </c>
      <c r="G8" s="250">
        <v>15</v>
      </c>
      <c r="H8" s="250">
        <v>3</v>
      </c>
      <c r="I8" s="250" t="s">
        <v>46</v>
      </c>
    </row>
    <row r="9" spans="1:11" s="280" customFormat="1" ht="18" customHeight="1" thickBot="1">
      <c r="A9" s="10"/>
      <c r="B9" s="283">
        <v>22</v>
      </c>
      <c r="C9" s="29"/>
      <c r="D9" s="30">
        <f>SUM(E9:I9)</f>
        <v>7</v>
      </c>
      <c r="E9" s="281">
        <v>1</v>
      </c>
      <c r="F9" s="287" t="s">
        <v>45</v>
      </c>
      <c r="G9" s="281">
        <v>4</v>
      </c>
      <c r="H9" s="281">
        <v>2</v>
      </c>
      <c r="I9" s="287" t="s">
        <v>45</v>
      </c>
      <c r="K9" s="285"/>
    </row>
    <row r="10" spans="1:11" ht="18" customHeight="1">
      <c r="A10" s="31" t="s">
        <v>47</v>
      </c>
      <c r="B10" s="31"/>
      <c r="C10" s="31"/>
      <c r="D10" s="260"/>
      <c r="E10" s="260"/>
      <c r="F10" s="32"/>
      <c r="G10" s="260"/>
      <c r="H10" s="441" t="s">
        <v>48</v>
      </c>
      <c r="I10" s="441"/>
      <c r="J10" s="1" t="s">
        <v>49</v>
      </c>
      <c r="K10" s="1" t="s">
        <v>49</v>
      </c>
    </row>
    <row r="11" spans="1:10" ht="18" customHeight="1">
      <c r="A11" s="260"/>
      <c r="B11" s="260"/>
      <c r="C11" s="260"/>
      <c r="D11" s="260"/>
      <c r="E11" s="260"/>
      <c r="F11" s="260"/>
      <c r="G11" s="27"/>
      <c r="H11" s="441" t="s">
        <v>50</v>
      </c>
      <c r="I11" s="441"/>
      <c r="J11" s="33"/>
    </row>
    <row r="12" spans="8:9" ht="13.5">
      <c r="H12" s="33"/>
      <c r="I12" s="33"/>
    </row>
    <row r="14" spans="8:9" ht="13.5">
      <c r="H14" s="8"/>
      <c r="I14" s="8"/>
    </row>
    <row r="15" ht="13.5">
      <c r="H15" s="33" t="s">
        <v>49</v>
      </c>
    </row>
    <row r="16" ht="13.5">
      <c r="H16" s="8" t="s">
        <v>49</v>
      </c>
    </row>
    <row r="17" ht="13.5">
      <c r="J17" s="1" t="s">
        <v>49</v>
      </c>
    </row>
  </sheetData>
  <sheetProtection/>
  <mergeCells count="9">
    <mergeCell ref="H10:I10"/>
    <mergeCell ref="H11:I11"/>
    <mergeCell ref="A1:I1"/>
    <mergeCell ref="A3:C4"/>
    <mergeCell ref="D3:D4"/>
    <mergeCell ref="E3:E4"/>
    <mergeCell ref="F3:F4"/>
    <mergeCell ref="H3:H4"/>
    <mergeCell ref="I3:I4"/>
  </mergeCells>
  <printOptions/>
  <pageMargins left="0.7874015748031497" right="0.6299212598425197" top="0.7874015748031497" bottom="0.7874015748031497" header="0.5118110236220472" footer="0.5118110236220472"/>
  <pageSetup horizontalDpi="600" verticalDpi="600" orientation="portrait" paperSize="9" r:id="rId1"/>
  <ignoredErrors>
    <ignoredError sqref="B5:B8" numberStoredAsText="1"/>
  </ignoredErrors>
</worksheet>
</file>

<file path=xl/worksheets/sheet5.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G1"/>
    </sheetView>
  </sheetViews>
  <sheetFormatPr defaultColWidth="8.796875" defaultRowHeight="14.25"/>
  <cols>
    <col min="1" max="1" width="2.5" style="1" customWidth="1"/>
    <col min="2" max="2" width="25.19921875" style="1" customWidth="1"/>
    <col min="3" max="3" width="11.59765625" style="1" customWidth="1"/>
    <col min="4" max="4" width="11.5" style="1" customWidth="1"/>
    <col min="5" max="6" width="12.09765625" style="1" customWidth="1"/>
    <col min="7" max="7" width="11.59765625" style="1" customWidth="1"/>
    <col min="8" max="16384" width="9" style="1" customWidth="1"/>
  </cols>
  <sheetData>
    <row r="1" spans="1:7" ht="17.25" customHeight="1">
      <c r="A1" s="423" t="s">
        <v>536</v>
      </c>
      <c r="B1" s="423"/>
      <c r="C1" s="423"/>
      <c r="D1" s="423"/>
      <c r="E1" s="423"/>
      <c r="F1" s="423"/>
      <c r="G1" s="423"/>
    </row>
    <row r="2" spans="1:2" ht="6" customHeight="1" thickBot="1">
      <c r="A2" s="13"/>
      <c r="B2" s="13"/>
    </row>
    <row r="3" spans="1:7" ht="15" customHeight="1">
      <c r="A3" s="450" t="s">
        <v>51</v>
      </c>
      <c r="B3" s="447"/>
      <c r="C3" s="15" t="s">
        <v>52</v>
      </c>
      <c r="D3" s="15" t="s">
        <v>53</v>
      </c>
      <c r="E3" s="15" t="s">
        <v>54</v>
      </c>
      <c r="F3" s="15" t="s">
        <v>55</v>
      </c>
      <c r="G3" s="34" t="s">
        <v>441</v>
      </c>
    </row>
    <row r="4" spans="1:7" ht="15" customHeight="1">
      <c r="A4" s="454" t="s">
        <v>56</v>
      </c>
      <c r="B4" s="446"/>
      <c r="C4" s="6">
        <v>49828</v>
      </c>
      <c r="D4" s="6">
        <v>55229</v>
      </c>
      <c r="E4" s="6">
        <v>64075</v>
      </c>
      <c r="F4" s="6">
        <v>62735</v>
      </c>
      <c r="G4" s="407">
        <v>73419</v>
      </c>
    </row>
    <row r="5" spans="2:7" s="260" customFormat="1" ht="15" customHeight="1">
      <c r="B5" s="251" t="s">
        <v>57</v>
      </c>
      <c r="C5" s="35">
        <v>5154</v>
      </c>
      <c r="D5" s="35">
        <v>5365</v>
      </c>
      <c r="E5" s="35">
        <v>5368</v>
      </c>
      <c r="F5" s="35">
        <v>5206</v>
      </c>
      <c r="G5" s="92">
        <v>5712</v>
      </c>
    </row>
    <row r="6" spans="2:7" ht="15" customHeight="1">
      <c r="B6" s="251" t="s">
        <v>58</v>
      </c>
      <c r="C6" s="452">
        <v>10463</v>
      </c>
      <c r="D6" s="452">
        <v>11212</v>
      </c>
      <c r="E6" s="451">
        <v>12086</v>
      </c>
      <c r="F6" s="451">
        <v>11663</v>
      </c>
      <c r="G6" s="453">
        <v>12096</v>
      </c>
    </row>
    <row r="7" spans="2:7" s="36" customFormat="1" ht="15" customHeight="1">
      <c r="B7" s="37" t="s">
        <v>59</v>
      </c>
      <c r="C7" s="452"/>
      <c r="D7" s="452"/>
      <c r="E7" s="451"/>
      <c r="F7" s="451"/>
      <c r="G7" s="453"/>
    </row>
    <row r="8" spans="2:7" ht="15" customHeight="1">
      <c r="B8" s="251" t="s">
        <v>60</v>
      </c>
      <c r="C8" s="452">
        <v>2258</v>
      </c>
      <c r="D8" s="452">
        <v>2248</v>
      </c>
      <c r="E8" s="451">
        <v>2526</v>
      </c>
      <c r="F8" s="451">
        <v>2448</v>
      </c>
      <c r="G8" s="453">
        <v>2406</v>
      </c>
    </row>
    <row r="9" spans="2:7" s="36" customFormat="1" ht="15" customHeight="1">
      <c r="B9" s="38" t="s">
        <v>61</v>
      </c>
      <c r="C9" s="452"/>
      <c r="D9" s="452"/>
      <c r="E9" s="451"/>
      <c r="F9" s="451"/>
      <c r="G9" s="453"/>
    </row>
    <row r="10" spans="2:7" s="260" customFormat="1" ht="15" customHeight="1">
      <c r="B10" s="251" t="s">
        <v>62</v>
      </c>
      <c r="C10" s="35">
        <v>20</v>
      </c>
      <c r="D10" s="35">
        <v>2</v>
      </c>
      <c r="E10" s="35">
        <v>11</v>
      </c>
      <c r="F10" s="35">
        <v>6</v>
      </c>
      <c r="G10" s="408">
        <v>5</v>
      </c>
    </row>
    <row r="11" spans="2:7" s="260" customFormat="1" ht="15" customHeight="1">
      <c r="B11" s="251" t="s">
        <v>63</v>
      </c>
      <c r="C11" s="35">
        <v>185</v>
      </c>
      <c r="D11" s="35">
        <v>30</v>
      </c>
      <c r="E11" s="35">
        <v>28</v>
      </c>
      <c r="F11" s="35">
        <v>26</v>
      </c>
      <c r="G11" s="408">
        <v>16</v>
      </c>
    </row>
    <row r="12" spans="2:7" s="260" customFormat="1" ht="15" customHeight="1">
      <c r="B12" s="251" t="s">
        <v>64</v>
      </c>
      <c r="C12" s="39">
        <v>2635</v>
      </c>
      <c r="D12" s="39">
        <v>2860</v>
      </c>
      <c r="E12" s="35">
        <v>2698</v>
      </c>
      <c r="F12" s="35">
        <v>2722</v>
      </c>
      <c r="G12" s="408">
        <v>2834</v>
      </c>
    </row>
    <row r="13" spans="2:7" s="260" customFormat="1" ht="15" customHeight="1">
      <c r="B13" s="251" t="s">
        <v>65</v>
      </c>
      <c r="C13" s="39">
        <v>2194</v>
      </c>
      <c r="D13" s="39">
        <v>2370</v>
      </c>
      <c r="E13" s="35">
        <v>2840</v>
      </c>
      <c r="F13" s="35">
        <v>2789</v>
      </c>
      <c r="G13" s="408">
        <v>2835</v>
      </c>
    </row>
    <row r="14" spans="2:7" s="260" customFormat="1" ht="15" customHeight="1">
      <c r="B14" s="251" t="s">
        <v>66</v>
      </c>
      <c r="C14" s="39" t="s">
        <v>45</v>
      </c>
      <c r="D14" s="39" t="s">
        <v>45</v>
      </c>
      <c r="E14" s="39">
        <v>2705</v>
      </c>
      <c r="F14" s="35">
        <v>2799</v>
      </c>
      <c r="G14" s="408">
        <v>2789</v>
      </c>
    </row>
    <row r="15" spans="2:7" s="260" customFormat="1" ht="15" customHeight="1">
      <c r="B15" s="251" t="s">
        <v>67</v>
      </c>
      <c r="C15" s="39" t="s">
        <v>45</v>
      </c>
      <c r="D15" s="39" t="s">
        <v>45</v>
      </c>
      <c r="E15" s="39">
        <v>2281</v>
      </c>
      <c r="F15" s="35">
        <v>2270</v>
      </c>
      <c r="G15" s="408">
        <v>2438</v>
      </c>
    </row>
    <row r="16" spans="2:7" s="260" customFormat="1" ht="15" customHeight="1">
      <c r="B16" s="251" t="s">
        <v>68</v>
      </c>
      <c r="C16" s="35">
        <v>15</v>
      </c>
      <c r="D16" s="35">
        <v>111</v>
      </c>
      <c r="E16" s="35">
        <v>119</v>
      </c>
      <c r="F16" s="35">
        <v>3836</v>
      </c>
      <c r="G16" s="408">
        <v>8526</v>
      </c>
    </row>
    <row r="17" spans="2:7" s="260" customFormat="1" ht="15" customHeight="1">
      <c r="B17" s="251" t="s">
        <v>69</v>
      </c>
      <c r="C17" s="35">
        <v>2</v>
      </c>
      <c r="D17" s="35">
        <v>3</v>
      </c>
      <c r="E17" s="35">
        <v>5</v>
      </c>
      <c r="F17" s="35">
        <v>17</v>
      </c>
      <c r="G17" s="408">
        <v>481</v>
      </c>
    </row>
    <row r="18" spans="1:7" s="260" customFormat="1" ht="15" customHeight="1" thickBot="1">
      <c r="A18" s="246"/>
      <c r="B18" s="40" t="s">
        <v>70</v>
      </c>
      <c r="C18" s="41">
        <v>26902</v>
      </c>
      <c r="D18" s="41">
        <v>31028</v>
      </c>
      <c r="E18" s="41">
        <v>33408</v>
      </c>
      <c r="F18" s="41">
        <v>28953</v>
      </c>
      <c r="G18" s="409">
        <v>33281</v>
      </c>
    </row>
    <row r="19" spans="1:7" s="260" customFormat="1" ht="15" customHeight="1">
      <c r="A19" s="260" t="s">
        <v>72</v>
      </c>
      <c r="G19" s="259" t="s">
        <v>71</v>
      </c>
    </row>
    <row r="20" s="260" customFormat="1" ht="15" customHeight="1"/>
    <row r="21" ht="13.5">
      <c r="B21" s="42"/>
    </row>
    <row r="30" ht="13.5">
      <c r="E30" s="8"/>
    </row>
    <row r="33" ht="13.5">
      <c r="B33" s="43"/>
    </row>
  </sheetData>
  <sheetProtection/>
  <mergeCells count="13">
    <mergeCell ref="G8:G9"/>
    <mergeCell ref="A1:G1"/>
    <mergeCell ref="A3:B3"/>
    <mergeCell ref="A4:B4"/>
    <mergeCell ref="C6:C7"/>
    <mergeCell ref="D6:D7"/>
    <mergeCell ref="G6:G7"/>
    <mergeCell ref="E6:E7"/>
    <mergeCell ref="F6:F7"/>
    <mergeCell ref="C8:C9"/>
    <mergeCell ref="D8:D9"/>
    <mergeCell ref="E8:E9"/>
    <mergeCell ref="F8:F9"/>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I1"/>
    </sheetView>
  </sheetViews>
  <sheetFormatPr defaultColWidth="8.796875" defaultRowHeight="14.25"/>
  <cols>
    <col min="1" max="1" width="4.5" style="1" customWidth="1"/>
    <col min="2" max="2" width="3.09765625" style="1" customWidth="1"/>
    <col min="3" max="3" width="2.5" style="1" customWidth="1"/>
    <col min="4" max="4" width="12.69921875" style="1" customWidth="1"/>
    <col min="5" max="5" width="13.69921875" style="1" customWidth="1"/>
    <col min="6" max="6" width="11.19921875" style="1" customWidth="1"/>
    <col min="7" max="7" width="13.69921875" style="1" customWidth="1"/>
    <col min="8" max="9" width="12.5" style="1" customWidth="1"/>
    <col min="10" max="16384" width="9" style="1" customWidth="1"/>
  </cols>
  <sheetData>
    <row r="1" spans="1:9" ht="17.25" customHeight="1">
      <c r="A1" s="423" t="s">
        <v>537</v>
      </c>
      <c r="B1" s="423"/>
      <c r="C1" s="423"/>
      <c r="D1" s="423"/>
      <c r="E1" s="423"/>
      <c r="F1" s="423"/>
      <c r="G1" s="423"/>
      <c r="H1" s="423"/>
      <c r="I1" s="423"/>
    </row>
    <row r="2" spans="1:9" ht="6.75" customHeight="1" thickBot="1">
      <c r="A2" s="13"/>
      <c r="B2" s="13"/>
      <c r="C2" s="13"/>
      <c r="D2" s="13"/>
      <c r="E2" s="13"/>
      <c r="F2" s="13"/>
      <c r="G2" s="13"/>
      <c r="H2" s="13"/>
      <c r="I2" s="13"/>
    </row>
    <row r="3" spans="1:9" ht="17.25" customHeight="1">
      <c r="A3" s="427" t="s">
        <v>32</v>
      </c>
      <c r="B3" s="427"/>
      <c r="C3" s="428"/>
      <c r="D3" s="44" t="s">
        <v>73</v>
      </c>
      <c r="E3" s="461" t="s">
        <v>74</v>
      </c>
      <c r="F3" s="462"/>
      <c r="G3" s="461" t="s">
        <v>75</v>
      </c>
      <c r="H3" s="462"/>
      <c r="I3" s="45" t="s">
        <v>76</v>
      </c>
    </row>
    <row r="4" spans="1:9" ht="17.25" customHeight="1">
      <c r="A4" s="442"/>
      <c r="B4" s="442"/>
      <c r="C4" s="443"/>
      <c r="D4" s="463" t="s">
        <v>77</v>
      </c>
      <c r="E4" s="46" t="s">
        <v>78</v>
      </c>
      <c r="F4" s="455" t="s">
        <v>79</v>
      </c>
      <c r="G4" s="46" t="s">
        <v>78</v>
      </c>
      <c r="H4" s="455" t="s">
        <v>79</v>
      </c>
      <c r="I4" s="457" t="s">
        <v>79</v>
      </c>
    </row>
    <row r="5" spans="1:9" ht="17.25" customHeight="1">
      <c r="A5" s="429"/>
      <c r="B5" s="429"/>
      <c r="C5" s="430"/>
      <c r="D5" s="464"/>
      <c r="E5" s="47" t="s">
        <v>80</v>
      </c>
      <c r="F5" s="456"/>
      <c r="G5" s="47" t="s">
        <v>80</v>
      </c>
      <c r="H5" s="456"/>
      <c r="I5" s="458"/>
    </row>
    <row r="6" spans="1:9" ht="14.25" customHeight="1">
      <c r="A6" s="4" t="s">
        <v>13</v>
      </c>
      <c r="B6" s="256" t="s">
        <v>14</v>
      </c>
      <c r="C6" s="5" t="s">
        <v>15</v>
      </c>
      <c r="D6" s="255">
        <v>2640</v>
      </c>
      <c r="E6" s="255">
        <v>116</v>
      </c>
      <c r="F6" s="255">
        <v>49</v>
      </c>
      <c r="G6" s="255">
        <v>10</v>
      </c>
      <c r="H6" s="255">
        <v>4</v>
      </c>
      <c r="I6" s="6">
        <v>40116</v>
      </c>
    </row>
    <row r="7" spans="1:9" ht="14.25" customHeight="1">
      <c r="A7" s="4"/>
      <c r="B7" s="256" t="s">
        <v>16</v>
      </c>
      <c r="C7" s="7"/>
      <c r="D7" s="255">
        <v>2718</v>
      </c>
      <c r="E7" s="255">
        <v>113</v>
      </c>
      <c r="F7" s="255">
        <v>39</v>
      </c>
      <c r="G7" s="255">
        <v>10</v>
      </c>
      <c r="H7" s="255">
        <v>5</v>
      </c>
      <c r="I7" s="6">
        <v>41225</v>
      </c>
    </row>
    <row r="8" spans="1:9" ht="14.25" customHeight="1">
      <c r="A8" s="4"/>
      <c r="B8" s="256" t="s">
        <v>17</v>
      </c>
      <c r="C8" s="7"/>
      <c r="D8" s="6">
        <v>2792</v>
      </c>
      <c r="E8" s="6">
        <v>110</v>
      </c>
      <c r="F8" s="6">
        <v>41</v>
      </c>
      <c r="G8" s="6">
        <v>10</v>
      </c>
      <c r="H8" s="6">
        <v>3</v>
      </c>
      <c r="I8" s="6">
        <v>5627</v>
      </c>
    </row>
    <row r="9" spans="1:9" ht="14.25" customHeight="1">
      <c r="A9" s="4"/>
      <c r="B9" s="256" t="s">
        <v>36</v>
      </c>
      <c r="C9" s="7"/>
      <c r="D9" s="6">
        <v>2808</v>
      </c>
      <c r="E9" s="6">
        <v>125</v>
      </c>
      <c r="F9" s="6">
        <v>45</v>
      </c>
      <c r="G9" s="6">
        <v>7</v>
      </c>
      <c r="H9" s="6">
        <v>4</v>
      </c>
      <c r="I9" s="6">
        <v>5282</v>
      </c>
    </row>
    <row r="10" spans="1:11" s="280" customFormat="1" ht="14.25" customHeight="1" thickBot="1">
      <c r="A10" s="48"/>
      <c r="B10" s="283">
        <v>22</v>
      </c>
      <c r="C10" s="49"/>
      <c r="D10" s="321">
        <v>2925</v>
      </c>
      <c r="E10" s="320">
        <v>130</v>
      </c>
      <c r="F10" s="320">
        <v>43</v>
      </c>
      <c r="G10" s="320">
        <v>11</v>
      </c>
      <c r="H10" s="320">
        <v>4</v>
      </c>
      <c r="I10" s="319">
        <v>4964</v>
      </c>
      <c r="K10" s="285"/>
    </row>
    <row r="11" spans="1:9" ht="15.75" customHeight="1">
      <c r="A11" s="298"/>
      <c r="B11" s="298"/>
      <c r="C11" s="298"/>
      <c r="D11" s="298"/>
      <c r="E11" s="298"/>
      <c r="F11" s="298"/>
      <c r="G11" s="298"/>
      <c r="H11" s="459" t="s">
        <v>81</v>
      </c>
      <c r="I11" s="459"/>
    </row>
    <row r="12" spans="1:9" ht="15.75" customHeight="1">
      <c r="A12" s="50"/>
      <c r="B12" s="50"/>
      <c r="C12" s="50"/>
      <c r="D12" s="50"/>
      <c r="E12" s="50"/>
      <c r="F12" s="50"/>
      <c r="G12" s="50"/>
      <c r="H12" s="460" t="s">
        <v>82</v>
      </c>
      <c r="I12" s="460"/>
    </row>
    <row r="13" spans="8:9" ht="15.75" customHeight="1">
      <c r="H13" s="460" t="s">
        <v>83</v>
      </c>
      <c r="I13" s="460"/>
    </row>
    <row r="19" ht="13.5">
      <c r="E19" s="8"/>
    </row>
    <row r="20" spans="6:8" ht="13.5">
      <c r="F20" s="51" t="s">
        <v>49</v>
      </c>
      <c r="G20" s="51"/>
      <c r="H20" s="51"/>
    </row>
  </sheetData>
  <sheetProtection/>
  <mergeCells count="11">
    <mergeCell ref="A1:I1"/>
    <mergeCell ref="A3:C5"/>
    <mergeCell ref="E3:F3"/>
    <mergeCell ref="G3:H3"/>
    <mergeCell ref="D4:D5"/>
    <mergeCell ref="F4:F5"/>
    <mergeCell ref="H4:H5"/>
    <mergeCell ref="I4:I5"/>
    <mergeCell ref="H11:I11"/>
    <mergeCell ref="H12:I12"/>
    <mergeCell ref="H13:I13"/>
  </mergeCells>
  <printOptions/>
  <pageMargins left="0.7874015748031497" right="0.7874015748031497" top="0.7874015748031497" bottom="0.7874015748031497" header="0.5118110236220472" footer="0.5118110236220472"/>
  <pageSetup horizontalDpi="600" verticalDpi="600" orientation="portrait" paperSize="9" scale="98" r:id="rId1"/>
  <ignoredErrors>
    <ignoredError sqref="B6:B9" numberStoredAsText="1"/>
  </ignoredErrors>
</worksheet>
</file>

<file path=xl/worksheets/sheet7.xml><?xml version="1.0" encoding="utf-8"?>
<worksheet xmlns="http://schemas.openxmlformats.org/spreadsheetml/2006/main" xmlns:r="http://schemas.openxmlformats.org/officeDocument/2006/relationships">
  <dimension ref="A1:P26"/>
  <sheetViews>
    <sheetView zoomScalePageLayoutView="0" workbookViewId="0" topLeftCell="A1">
      <selection activeCell="A1" sqref="A1:J1"/>
    </sheetView>
  </sheetViews>
  <sheetFormatPr defaultColWidth="8.796875" defaultRowHeight="14.25"/>
  <cols>
    <col min="1" max="1" width="4.5" style="1" customWidth="1"/>
    <col min="2" max="2" width="3.09765625" style="1" customWidth="1"/>
    <col min="3" max="3" width="2.5" style="1" customWidth="1"/>
    <col min="4" max="5" width="13" style="1" customWidth="1"/>
    <col min="6" max="6" width="6.59765625" style="1" customWidth="1"/>
    <col min="7" max="7" width="6.5" style="1" customWidth="1"/>
    <col min="8" max="8" width="12.59765625" style="1" customWidth="1"/>
    <col min="9" max="9" width="12.19921875" style="1" customWidth="1"/>
    <col min="10" max="10" width="13" style="1" customWidth="1"/>
    <col min="11" max="16" width="7.69921875" style="1" customWidth="1"/>
    <col min="17" max="16384" width="9" style="1" customWidth="1"/>
  </cols>
  <sheetData>
    <row r="1" spans="1:16" ht="17.25" customHeight="1">
      <c r="A1" s="423" t="s">
        <v>538</v>
      </c>
      <c r="B1" s="423"/>
      <c r="C1" s="423"/>
      <c r="D1" s="423"/>
      <c r="E1" s="423"/>
      <c r="F1" s="423"/>
      <c r="G1" s="423"/>
      <c r="H1" s="423"/>
      <c r="I1" s="423"/>
      <c r="J1" s="423"/>
      <c r="K1" s="296"/>
      <c r="L1" s="296"/>
      <c r="M1" s="296"/>
      <c r="N1" s="296"/>
      <c r="O1" s="296"/>
      <c r="P1" s="296"/>
    </row>
    <row r="2" spans="1:16" ht="7.5" customHeight="1" thickBot="1">
      <c r="A2" s="13"/>
      <c r="B2" s="13"/>
      <c r="C2" s="13"/>
      <c r="D2" s="13"/>
      <c r="E2" s="13"/>
      <c r="F2" s="13"/>
      <c r="G2" s="13"/>
      <c r="H2" s="13"/>
      <c r="I2" s="13"/>
      <c r="J2" s="13"/>
      <c r="K2" s="8"/>
      <c r="L2" s="8"/>
      <c r="M2" s="8"/>
      <c r="N2" s="8"/>
      <c r="O2" s="8"/>
      <c r="P2" s="8"/>
    </row>
    <row r="3" spans="1:10" ht="13.5">
      <c r="A3" s="427" t="s">
        <v>32</v>
      </c>
      <c r="B3" s="427"/>
      <c r="C3" s="428"/>
      <c r="D3" s="300" t="s">
        <v>84</v>
      </c>
      <c r="E3" s="300" t="s">
        <v>85</v>
      </c>
      <c r="F3" s="467" t="s">
        <v>86</v>
      </c>
      <c r="G3" s="468"/>
      <c r="H3" s="300" t="s">
        <v>87</v>
      </c>
      <c r="I3" s="300" t="s">
        <v>88</v>
      </c>
      <c r="J3" s="299" t="s">
        <v>89</v>
      </c>
    </row>
    <row r="4" spans="1:10" ht="13.5">
      <c r="A4" s="442"/>
      <c r="B4" s="442"/>
      <c r="C4" s="443"/>
      <c r="D4" s="251"/>
      <c r="E4" s="251"/>
      <c r="F4" s="469" t="s">
        <v>90</v>
      </c>
      <c r="G4" s="447"/>
      <c r="H4" s="251"/>
      <c r="I4" s="251"/>
      <c r="J4" s="52"/>
    </row>
    <row r="5" spans="1:10" ht="13.5">
      <c r="A5" s="429"/>
      <c r="B5" s="429"/>
      <c r="C5" s="430"/>
      <c r="D5" s="252" t="s">
        <v>91</v>
      </c>
      <c r="E5" s="252" t="s">
        <v>91</v>
      </c>
      <c r="F5" s="244" t="s">
        <v>435</v>
      </c>
      <c r="G5" s="53" t="s">
        <v>92</v>
      </c>
      <c r="H5" s="252" t="s">
        <v>91</v>
      </c>
      <c r="I5" s="252" t="s">
        <v>90</v>
      </c>
      <c r="J5" s="301" t="s">
        <v>90</v>
      </c>
    </row>
    <row r="6" spans="1:10" ht="13.5" customHeight="1">
      <c r="A6" s="4" t="s">
        <v>13</v>
      </c>
      <c r="B6" s="256" t="s">
        <v>14</v>
      </c>
      <c r="C6" s="5" t="s">
        <v>15</v>
      </c>
      <c r="D6" s="6">
        <v>2598</v>
      </c>
      <c r="E6" s="6">
        <v>2600</v>
      </c>
      <c r="F6" s="6">
        <v>354</v>
      </c>
      <c r="G6" s="54">
        <v>269</v>
      </c>
      <c r="H6" s="6">
        <v>2645</v>
      </c>
      <c r="I6" s="6">
        <v>169</v>
      </c>
      <c r="J6" s="6">
        <v>2332</v>
      </c>
    </row>
    <row r="7" spans="1:10" ht="13.5" customHeight="1">
      <c r="A7" s="4"/>
      <c r="B7" s="256" t="s">
        <v>16</v>
      </c>
      <c r="C7" s="7"/>
      <c r="D7" s="6">
        <v>2589</v>
      </c>
      <c r="E7" s="6">
        <v>2647</v>
      </c>
      <c r="F7" s="6">
        <v>329</v>
      </c>
      <c r="G7" s="54">
        <v>252</v>
      </c>
      <c r="H7" s="6">
        <v>2517</v>
      </c>
      <c r="I7" s="6">
        <v>158</v>
      </c>
      <c r="J7" s="6">
        <v>2146</v>
      </c>
    </row>
    <row r="8" spans="1:10" ht="13.5" customHeight="1">
      <c r="A8" s="4"/>
      <c r="B8" s="256" t="s">
        <v>17</v>
      </c>
      <c r="C8" s="7"/>
      <c r="D8" s="55">
        <v>2585</v>
      </c>
      <c r="E8" s="6">
        <v>2666</v>
      </c>
      <c r="F8" s="6">
        <v>355</v>
      </c>
      <c r="G8" s="54">
        <v>280</v>
      </c>
      <c r="H8" s="6">
        <v>2542</v>
      </c>
      <c r="I8" s="6">
        <v>135</v>
      </c>
      <c r="J8" s="6">
        <v>2005</v>
      </c>
    </row>
    <row r="9" spans="1:10" ht="13.5" customHeight="1">
      <c r="A9" s="4"/>
      <c r="B9" s="256" t="s">
        <v>36</v>
      </c>
      <c r="C9" s="7"/>
      <c r="D9" s="6">
        <v>2651</v>
      </c>
      <c r="E9" s="6">
        <v>2724</v>
      </c>
      <c r="F9" s="6">
        <v>347</v>
      </c>
      <c r="G9" s="323">
        <v>270</v>
      </c>
      <c r="H9" s="6">
        <v>2663</v>
      </c>
      <c r="I9" s="6">
        <v>135</v>
      </c>
      <c r="J9" s="6">
        <v>2066</v>
      </c>
    </row>
    <row r="10" spans="1:10" s="280" customFormat="1" ht="13.5" customHeight="1" thickBot="1">
      <c r="A10" s="48"/>
      <c r="B10" s="9" t="s">
        <v>438</v>
      </c>
      <c r="C10" s="49"/>
      <c r="D10" s="289">
        <v>2590</v>
      </c>
      <c r="E10" s="289">
        <v>2715</v>
      </c>
      <c r="F10" s="281">
        <v>337</v>
      </c>
      <c r="G10" s="375">
        <v>264</v>
      </c>
      <c r="H10" s="289">
        <v>2713</v>
      </c>
      <c r="I10" s="281">
        <v>113</v>
      </c>
      <c r="J10" s="289">
        <v>1696</v>
      </c>
    </row>
    <row r="11" spans="1:10" ht="4.5" customHeight="1">
      <c r="A11" s="260"/>
      <c r="B11" s="260"/>
      <c r="C11" s="260"/>
      <c r="D11" s="260"/>
      <c r="E11" s="260"/>
      <c r="F11" s="260"/>
      <c r="G11" s="260"/>
      <c r="H11" s="260"/>
      <c r="I11" s="260"/>
      <c r="J11" s="260"/>
    </row>
    <row r="12" spans="1:10" ht="17.25" customHeight="1" thickBot="1">
      <c r="A12" s="31" t="s">
        <v>93</v>
      </c>
      <c r="B12" s="31"/>
      <c r="C12" s="31"/>
      <c r="D12" s="260"/>
      <c r="E12" s="260"/>
      <c r="F12" s="260"/>
      <c r="G12" s="260"/>
      <c r="H12" s="260"/>
      <c r="I12" s="260"/>
      <c r="J12" s="260"/>
    </row>
    <row r="13" spans="1:10" ht="17.25" customHeight="1">
      <c r="A13" s="427" t="s">
        <v>32</v>
      </c>
      <c r="B13" s="427"/>
      <c r="C13" s="428"/>
      <c r="D13" s="300" t="s">
        <v>94</v>
      </c>
      <c r="E13" s="300" t="s">
        <v>95</v>
      </c>
      <c r="F13" s="467" t="s">
        <v>96</v>
      </c>
      <c r="G13" s="468"/>
      <c r="H13" s="300" t="s">
        <v>97</v>
      </c>
      <c r="I13" s="300" t="s">
        <v>98</v>
      </c>
      <c r="J13" s="303" t="s">
        <v>99</v>
      </c>
    </row>
    <row r="14" spans="1:10" ht="17.25" customHeight="1">
      <c r="A14" s="429"/>
      <c r="B14" s="429"/>
      <c r="C14" s="430"/>
      <c r="D14" s="252" t="s">
        <v>91</v>
      </c>
      <c r="E14" s="252" t="s">
        <v>100</v>
      </c>
      <c r="F14" s="469" t="s">
        <v>100</v>
      </c>
      <c r="G14" s="447"/>
      <c r="H14" s="252" t="s">
        <v>100</v>
      </c>
      <c r="I14" s="252" t="s">
        <v>100</v>
      </c>
      <c r="J14" s="297" t="s">
        <v>100</v>
      </c>
    </row>
    <row r="15" spans="1:10" ht="13.5" customHeight="1">
      <c r="A15" s="4" t="s">
        <v>13</v>
      </c>
      <c r="B15" s="256" t="s">
        <v>14</v>
      </c>
      <c r="C15" s="5" t="s">
        <v>15</v>
      </c>
      <c r="D15" s="6">
        <v>37923</v>
      </c>
      <c r="E15" s="6">
        <v>3786</v>
      </c>
      <c r="F15" s="470">
        <v>4471</v>
      </c>
      <c r="G15" s="470"/>
      <c r="H15" s="6">
        <v>22768</v>
      </c>
      <c r="I15" s="6">
        <v>9087</v>
      </c>
      <c r="J15" s="6">
        <v>3088</v>
      </c>
    </row>
    <row r="16" spans="1:10" ht="13.5" customHeight="1">
      <c r="A16" s="4"/>
      <c r="B16" s="256" t="s">
        <v>16</v>
      </c>
      <c r="C16" s="7"/>
      <c r="D16" s="6">
        <v>39292</v>
      </c>
      <c r="E16" s="6">
        <v>3789</v>
      </c>
      <c r="F16" s="465">
        <v>4303</v>
      </c>
      <c r="G16" s="465"/>
      <c r="H16" s="6">
        <v>24132</v>
      </c>
      <c r="I16" s="6">
        <v>10225</v>
      </c>
      <c r="J16" s="6">
        <v>3290</v>
      </c>
    </row>
    <row r="17" spans="1:10" ht="13.5" customHeight="1">
      <c r="A17" s="4"/>
      <c r="B17" s="256" t="s">
        <v>17</v>
      </c>
      <c r="C17" s="7"/>
      <c r="D17" s="302" t="s">
        <v>45</v>
      </c>
      <c r="E17" s="6">
        <v>3643</v>
      </c>
      <c r="F17" s="465">
        <v>4619</v>
      </c>
      <c r="G17" s="465"/>
      <c r="H17" s="6">
        <v>17386</v>
      </c>
      <c r="I17" s="6">
        <v>9084</v>
      </c>
      <c r="J17" s="6">
        <v>3827</v>
      </c>
    </row>
    <row r="18" spans="1:10" ht="13.5" customHeight="1">
      <c r="A18" s="4"/>
      <c r="B18" s="256" t="s">
        <v>36</v>
      </c>
      <c r="C18" s="7"/>
      <c r="D18" s="255" t="s">
        <v>45</v>
      </c>
      <c r="E18" s="6">
        <v>3655</v>
      </c>
      <c r="F18" s="465">
        <v>4350</v>
      </c>
      <c r="G18" s="465"/>
      <c r="H18" s="6">
        <v>15502</v>
      </c>
      <c r="I18" s="6">
        <v>5697</v>
      </c>
      <c r="J18" s="6">
        <v>5905</v>
      </c>
    </row>
    <row r="19" spans="1:10" s="280" customFormat="1" ht="13.5" customHeight="1" thickBot="1">
      <c r="A19" s="48"/>
      <c r="B19" s="283">
        <v>22</v>
      </c>
      <c r="C19" s="49"/>
      <c r="D19" s="322" t="s">
        <v>45</v>
      </c>
      <c r="E19" s="289">
        <v>3573</v>
      </c>
      <c r="F19" s="466">
        <v>4140</v>
      </c>
      <c r="G19" s="466"/>
      <c r="H19" s="289">
        <v>16755</v>
      </c>
      <c r="I19" s="289">
        <v>7082</v>
      </c>
      <c r="J19" s="289">
        <v>6114</v>
      </c>
    </row>
    <row r="20" spans="1:10" ht="17.25" customHeight="1">
      <c r="A20" s="260" t="s">
        <v>101</v>
      </c>
      <c r="B20" s="260"/>
      <c r="C20" s="260"/>
      <c r="D20" s="260"/>
      <c r="E20" s="260"/>
      <c r="F20" s="260"/>
      <c r="G20" s="260"/>
      <c r="H20" s="260"/>
      <c r="I20" s="260"/>
      <c r="J20" s="259" t="s">
        <v>102</v>
      </c>
    </row>
    <row r="21" spans="2:10" ht="17.25" customHeight="1">
      <c r="B21" s="260"/>
      <c r="C21" s="260"/>
      <c r="D21" s="260"/>
      <c r="E21" s="260"/>
      <c r="F21" s="260"/>
      <c r="G21" s="260"/>
      <c r="H21" s="260"/>
      <c r="I21" s="260"/>
      <c r="J21" s="259" t="s">
        <v>103</v>
      </c>
    </row>
    <row r="25" ht="13.5">
      <c r="H25" s="8"/>
    </row>
    <row r="26" ht="13.5">
      <c r="J26" s="8"/>
    </row>
  </sheetData>
  <sheetProtection/>
  <mergeCells count="12">
    <mergeCell ref="F15:G15"/>
    <mergeCell ref="F16:G16"/>
    <mergeCell ref="F17:G17"/>
    <mergeCell ref="F18:G18"/>
    <mergeCell ref="F19:G19"/>
    <mergeCell ref="A1:J1"/>
    <mergeCell ref="A3:C5"/>
    <mergeCell ref="F3:G3"/>
    <mergeCell ref="F4:G4"/>
    <mergeCell ref="A13:C14"/>
    <mergeCell ref="F13:G13"/>
    <mergeCell ref="F14:G14"/>
  </mergeCells>
  <printOptions/>
  <pageMargins left="0.7874015748031497" right="0.7874015748031497" top="0.7874015748031497" bottom="0.7874015748031497" header="0.5118110236220472" footer="0.5118110236220472"/>
  <pageSetup horizontalDpi="600" verticalDpi="600" orientation="portrait" paperSize="9" scale="95" r:id="rId1"/>
  <ignoredErrors>
    <ignoredError sqref="B6:B10 B15:B18" numberStoredAsText="1"/>
  </ignoredErrors>
</worksheet>
</file>

<file path=xl/worksheets/sheet8.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K1"/>
    </sheetView>
  </sheetViews>
  <sheetFormatPr defaultColWidth="8.796875" defaultRowHeight="14.25"/>
  <cols>
    <col min="1" max="1" width="4.5" style="1" customWidth="1"/>
    <col min="2" max="2" width="3.09765625" style="1" customWidth="1"/>
    <col min="3" max="3" width="2.5" style="1" customWidth="1"/>
    <col min="4" max="11" width="9.59765625" style="1" customWidth="1"/>
    <col min="12" max="16384" width="9" style="1" customWidth="1"/>
  </cols>
  <sheetData>
    <row r="1" spans="1:11" ht="17.25" customHeight="1">
      <c r="A1" s="423" t="s">
        <v>539</v>
      </c>
      <c r="B1" s="423"/>
      <c r="C1" s="423"/>
      <c r="D1" s="423"/>
      <c r="E1" s="423"/>
      <c r="F1" s="423"/>
      <c r="G1" s="423"/>
      <c r="H1" s="423"/>
      <c r="I1" s="423"/>
      <c r="J1" s="423"/>
      <c r="K1" s="423"/>
    </row>
    <row r="2" spans="1:11" ht="17.25" customHeight="1" thickBot="1">
      <c r="A2" s="13"/>
      <c r="B2" s="13"/>
      <c r="C2" s="13"/>
      <c r="D2" s="13"/>
      <c r="E2" s="13"/>
      <c r="F2" s="13"/>
      <c r="G2" s="13"/>
      <c r="H2" s="13"/>
      <c r="I2" s="13"/>
      <c r="J2" s="13"/>
      <c r="K2" s="13"/>
    </row>
    <row r="3" spans="1:11" ht="17.25" customHeight="1">
      <c r="A3" s="438" t="s">
        <v>104</v>
      </c>
      <c r="B3" s="438"/>
      <c r="C3" s="439"/>
      <c r="D3" s="264" t="s">
        <v>56</v>
      </c>
      <c r="E3" s="264" t="s">
        <v>105</v>
      </c>
      <c r="F3" s="264" t="s">
        <v>440</v>
      </c>
      <c r="G3" s="264" t="s">
        <v>106</v>
      </c>
      <c r="H3" s="264" t="s">
        <v>107</v>
      </c>
      <c r="I3" s="264" t="s">
        <v>439</v>
      </c>
      <c r="J3" s="264" t="s">
        <v>108</v>
      </c>
      <c r="K3" s="56" t="s">
        <v>109</v>
      </c>
    </row>
    <row r="4" spans="1:11" ht="17.25" customHeight="1">
      <c r="A4" s="4" t="s">
        <v>13</v>
      </c>
      <c r="B4" s="256" t="s">
        <v>437</v>
      </c>
      <c r="C4" s="5" t="s">
        <v>15</v>
      </c>
      <c r="D4" s="6">
        <v>2768</v>
      </c>
      <c r="E4" s="6">
        <v>40</v>
      </c>
      <c r="F4" s="6">
        <v>277</v>
      </c>
      <c r="G4" s="6">
        <v>844</v>
      </c>
      <c r="H4" s="6">
        <v>1096</v>
      </c>
      <c r="I4" s="6">
        <v>470</v>
      </c>
      <c r="J4" s="6">
        <v>41</v>
      </c>
      <c r="K4" s="255" t="s">
        <v>45</v>
      </c>
    </row>
    <row r="5" spans="1:11" ht="17.25" customHeight="1">
      <c r="A5" s="4"/>
      <c r="B5" s="256" t="s">
        <v>110</v>
      </c>
      <c r="C5" s="7"/>
      <c r="D5" s="6">
        <v>2792</v>
      </c>
      <c r="E5" s="6">
        <v>33</v>
      </c>
      <c r="F5" s="6">
        <v>277</v>
      </c>
      <c r="G5" s="6">
        <v>806</v>
      </c>
      <c r="H5" s="6">
        <v>1099</v>
      </c>
      <c r="I5" s="6">
        <v>527</v>
      </c>
      <c r="J5" s="6">
        <v>47</v>
      </c>
      <c r="K5" s="255">
        <v>3</v>
      </c>
    </row>
    <row r="6" spans="1:11" ht="17.25" customHeight="1">
      <c r="A6" s="4"/>
      <c r="B6" s="256" t="s">
        <v>436</v>
      </c>
      <c r="C6" s="7"/>
      <c r="D6" s="55">
        <v>2729</v>
      </c>
      <c r="E6" s="6">
        <v>43</v>
      </c>
      <c r="F6" s="6">
        <v>282</v>
      </c>
      <c r="G6" s="6">
        <v>785</v>
      </c>
      <c r="H6" s="6">
        <v>1030</v>
      </c>
      <c r="I6" s="6">
        <v>524</v>
      </c>
      <c r="J6" s="6">
        <v>63</v>
      </c>
      <c r="K6" s="255">
        <v>2</v>
      </c>
    </row>
    <row r="7" spans="1:11" ht="17.25" customHeight="1">
      <c r="A7" s="4"/>
      <c r="B7" s="256" t="s">
        <v>36</v>
      </c>
      <c r="C7" s="7"/>
      <c r="D7" s="55">
        <v>2807</v>
      </c>
      <c r="E7" s="6">
        <v>29</v>
      </c>
      <c r="F7" s="6">
        <v>297</v>
      </c>
      <c r="G7" s="6">
        <v>792</v>
      </c>
      <c r="H7" s="6">
        <v>1060</v>
      </c>
      <c r="I7" s="6">
        <v>561</v>
      </c>
      <c r="J7" s="6">
        <v>66</v>
      </c>
      <c r="K7" s="255">
        <v>2</v>
      </c>
    </row>
    <row r="8" spans="1:11" s="280" customFormat="1" ht="17.25" customHeight="1" thickBot="1">
      <c r="A8" s="48"/>
      <c r="B8" s="9" t="s">
        <v>438</v>
      </c>
      <c r="C8" s="49"/>
      <c r="D8" s="286">
        <v>2947</v>
      </c>
      <c r="E8" s="281">
        <v>34</v>
      </c>
      <c r="F8" s="281">
        <v>270</v>
      </c>
      <c r="G8" s="281">
        <v>817</v>
      </c>
      <c r="H8" s="286">
        <v>1110</v>
      </c>
      <c r="I8" s="281">
        <v>631</v>
      </c>
      <c r="J8" s="281">
        <v>81</v>
      </c>
      <c r="K8" s="281">
        <v>4</v>
      </c>
    </row>
    <row r="9" spans="1:11" ht="16.5" customHeight="1">
      <c r="A9" s="260"/>
      <c r="B9" s="260"/>
      <c r="C9" s="260"/>
      <c r="D9" s="260"/>
      <c r="E9" s="260"/>
      <c r="F9" s="260"/>
      <c r="G9" s="260"/>
      <c r="H9" s="260"/>
      <c r="I9" s="260"/>
      <c r="J9" s="441" t="s">
        <v>29</v>
      </c>
      <c r="K9" s="441"/>
    </row>
    <row r="12" ht="13.5">
      <c r="H12" s="58"/>
    </row>
    <row r="17" spans="5:11" ht="13.5">
      <c r="E17" s="8"/>
      <c r="F17" s="8"/>
      <c r="K17" s="8"/>
    </row>
  </sheetData>
  <sheetProtection/>
  <mergeCells count="3">
    <mergeCell ref="A1:K1"/>
    <mergeCell ref="A3:C3"/>
    <mergeCell ref="J9:K9"/>
  </mergeCells>
  <printOptions/>
  <pageMargins left="0.7874015748031497" right="0.7874015748031497" top="0.7874015748031497" bottom="0.7874015748031497" header="0.5118110236220472" footer="0.5118110236220472"/>
  <pageSetup horizontalDpi="600" verticalDpi="600" orientation="portrait" paperSize="9" scale="96" r:id="rId1"/>
  <ignoredErrors>
    <ignoredError sqref="B4:B8" numberStoredAsText="1"/>
  </ignoredErrors>
</worksheet>
</file>

<file path=xl/worksheets/sheet9.xml><?xml version="1.0" encoding="utf-8"?>
<worksheet xmlns="http://schemas.openxmlformats.org/spreadsheetml/2006/main" xmlns:r="http://schemas.openxmlformats.org/officeDocument/2006/relationships">
  <dimension ref="A1:H25"/>
  <sheetViews>
    <sheetView zoomScaleSheetLayoutView="100" zoomScalePageLayoutView="0" workbookViewId="0" topLeftCell="A1">
      <selection activeCell="A1" sqref="A1:H1"/>
    </sheetView>
  </sheetViews>
  <sheetFormatPr defaultColWidth="8.796875" defaultRowHeight="14.25"/>
  <cols>
    <col min="1" max="1" width="1.8984375" style="1" customWidth="1"/>
    <col min="2" max="2" width="9" style="1" customWidth="1"/>
    <col min="3" max="3" width="9.3984375" style="1" customWidth="1"/>
    <col min="4" max="8" width="13.3984375" style="1" customWidth="1"/>
    <col min="9" max="9" width="2.3984375" style="1" customWidth="1"/>
    <col min="10" max="16384" width="9" style="1" customWidth="1"/>
  </cols>
  <sheetData>
    <row r="1" spans="1:8" ht="17.25" customHeight="1">
      <c r="A1" s="423" t="s">
        <v>540</v>
      </c>
      <c r="B1" s="423"/>
      <c r="C1" s="423"/>
      <c r="D1" s="423"/>
      <c r="E1" s="423"/>
      <c r="F1" s="423"/>
      <c r="G1" s="423"/>
      <c r="H1" s="423"/>
    </row>
    <row r="2" spans="2:8" ht="17.25" customHeight="1" thickBot="1">
      <c r="B2" s="8"/>
      <c r="C2" s="8"/>
      <c r="D2" s="13"/>
      <c r="E2" s="13"/>
      <c r="F2" s="13"/>
      <c r="G2" s="13"/>
      <c r="H2" s="13"/>
    </row>
    <row r="3" spans="1:8" ht="17.25" customHeight="1">
      <c r="A3" s="21"/>
      <c r="B3" s="21"/>
      <c r="C3" s="249" t="s">
        <v>111</v>
      </c>
      <c r="D3" s="481" t="s">
        <v>112</v>
      </c>
      <c r="E3" s="481" t="s">
        <v>113</v>
      </c>
      <c r="F3" s="481" t="s">
        <v>114</v>
      </c>
      <c r="G3" s="483" t="s">
        <v>115</v>
      </c>
      <c r="H3" s="487" t="s">
        <v>442</v>
      </c>
    </row>
    <row r="4" spans="1:8" ht="17.25" customHeight="1">
      <c r="A4" s="485" t="s">
        <v>116</v>
      </c>
      <c r="B4" s="485"/>
      <c r="C4" s="486"/>
      <c r="D4" s="482"/>
      <c r="E4" s="482"/>
      <c r="F4" s="482"/>
      <c r="G4" s="484"/>
      <c r="H4" s="488"/>
    </row>
    <row r="5" spans="1:8" ht="17.25" customHeight="1">
      <c r="A5" s="442" t="s">
        <v>56</v>
      </c>
      <c r="B5" s="442"/>
      <c r="C5" s="443"/>
      <c r="D5" s="6">
        <v>2313</v>
      </c>
      <c r="E5" s="6">
        <v>2344</v>
      </c>
      <c r="F5" s="6">
        <v>2468</v>
      </c>
      <c r="G5" s="288">
        <v>2493</v>
      </c>
      <c r="H5" s="374">
        <v>2654</v>
      </c>
    </row>
    <row r="6" spans="2:8" ht="18" customHeight="1">
      <c r="B6" s="442" t="s">
        <v>117</v>
      </c>
      <c r="C6" s="443"/>
      <c r="D6" s="254">
        <v>717</v>
      </c>
      <c r="E6" s="254">
        <v>750</v>
      </c>
      <c r="F6" s="254">
        <v>769</v>
      </c>
      <c r="G6" s="254">
        <v>768</v>
      </c>
      <c r="H6" s="374">
        <v>777</v>
      </c>
    </row>
    <row r="7" spans="2:8" ht="17.25" customHeight="1">
      <c r="B7" s="442" t="s">
        <v>118</v>
      </c>
      <c r="C7" s="443"/>
      <c r="D7" s="254">
        <v>23</v>
      </c>
      <c r="E7" s="254">
        <v>31</v>
      </c>
      <c r="F7" s="254">
        <v>19</v>
      </c>
      <c r="G7" s="254">
        <v>22</v>
      </c>
      <c r="H7" s="374">
        <v>26</v>
      </c>
    </row>
    <row r="8" spans="2:8" ht="17.25" customHeight="1">
      <c r="B8" s="443" t="s">
        <v>119</v>
      </c>
      <c r="C8" s="471"/>
      <c r="D8" s="254">
        <v>291</v>
      </c>
      <c r="E8" s="254">
        <v>276</v>
      </c>
      <c r="F8" s="254">
        <v>276</v>
      </c>
      <c r="G8" s="254">
        <v>273</v>
      </c>
      <c r="H8" s="374">
        <v>285</v>
      </c>
    </row>
    <row r="9" spans="2:8" ht="17.25" customHeight="1">
      <c r="B9" s="443" t="s">
        <v>120</v>
      </c>
      <c r="C9" s="471"/>
      <c r="D9" s="254">
        <v>421</v>
      </c>
      <c r="E9" s="254">
        <v>423</v>
      </c>
      <c r="F9" s="254">
        <v>452</v>
      </c>
      <c r="G9" s="254">
        <v>457</v>
      </c>
      <c r="H9" s="374">
        <v>514</v>
      </c>
    </row>
    <row r="10" spans="2:8" ht="17.25" customHeight="1">
      <c r="B10" s="443" t="s">
        <v>121</v>
      </c>
      <c r="C10" s="471"/>
      <c r="D10" s="254">
        <v>42</v>
      </c>
      <c r="E10" s="254">
        <v>43</v>
      </c>
      <c r="F10" s="254">
        <v>65</v>
      </c>
      <c r="G10" s="254">
        <v>63</v>
      </c>
      <c r="H10" s="374">
        <v>90</v>
      </c>
    </row>
    <row r="11" spans="2:8" ht="17.25" customHeight="1">
      <c r="B11" s="443" t="s">
        <v>122</v>
      </c>
      <c r="C11" s="471"/>
      <c r="D11" s="254">
        <v>209</v>
      </c>
      <c r="E11" s="254">
        <v>202</v>
      </c>
      <c r="F11" s="254">
        <v>226</v>
      </c>
      <c r="G11" s="254">
        <v>235</v>
      </c>
      <c r="H11" s="374">
        <v>228</v>
      </c>
    </row>
    <row r="12" spans="2:8" ht="17.25" customHeight="1">
      <c r="B12" s="443" t="s">
        <v>123</v>
      </c>
      <c r="C12" s="471"/>
      <c r="D12" s="254">
        <v>13</v>
      </c>
      <c r="E12" s="254">
        <v>15</v>
      </c>
      <c r="F12" s="254">
        <v>11</v>
      </c>
      <c r="G12" s="254">
        <v>10</v>
      </c>
      <c r="H12" s="374">
        <v>12</v>
      </c>
    </row>
    <row r="13" spans="2:8" ht="17.25" customHeight="1">
      <c r="B13" s="443" t="s">
        <v>124</v>
      </c>
      <c r="C13" s="471"/>
      <c r="D13" s="479">
        <v>20</v>
      </c>
      <c r="E13" s="452">
        <v>17</v>
      </c>
      <c r="F13" s="452">
        <v>28</v>
      </c>
      <c r="G13" s="451">
        <v>38</v>
      </c>
      <c r="H13" s="480">
        <v>43</v>
      </c>
    </row>
    <row r="14" spans="2:8" ht="17.25" customHeight="1">
      <c r="B14" s="477" t="s">
        <v>125</v>
      </c>
      <c r="C14" s="478"/>
      <c r="D14" s="479"/>
      <c r="E14" s="452"/>
      <c r="F14" s="452"/>
      <c r="G14" s="451"/>
      <c r="H14" s="480"/>
    </row>
    <row r="15" spans="2:8" ht="17.25" customHeight="1">
      <c r="B15" s="443" t="s">
        <v>126</v>
      </c>
      <c r="C15" s="471"/>
      <c r="D15" s="254">
        <v>1</v>
      </c>
      <c r="E15" s="254">
        <v>7</v>
      </c>
      <c r="F15" s="254">
        <v>2</v>
      </c>
      <c r="G15" s="254">
        <v>2</v>
      </c>
      <c r="H15" s="374">
        <v>2</v>
      </c>
    </row>
    <row r="16" spans="2:8" ht="17.25" customHeight="1">
      <c r="B16" s="443" t="s">
        <v>127</v>
      </c>
      <c r="C16" s="471"/>
      <c r="D16" s="254">
        <v>4</v>
      </c>
      <c r="E16" s="254">
        <v>5</v>
      </c>
      <c r="F16" s="254">
        <v>4</v>
      </c>
      <c r="G16" s="254">
        <v>2</v>
      </c>
      <c r="H16" s="374">
        <v>1</v>
      </c>
    </row>
    <row r="17" spans="2:8" ht="17.25" customHeight="1">
      <c r="B17" s="443" t="s">
        <v>128</v>
      </c>
      <c r="C17" s="471"/>
      <c r="D17" s="254">
        <v>24</v>
      </c>
      <c r="E17" s="254">
        <v>28</v>
      </c>
      <c r="F17" s="254">
        <v>32</v>
      </c>
      <c r="G17" s="254">
        <v>31</v>
      </c>
      <c r="H17" s="374">
        <v>35</v>
      </c>
    </row>
    <row r="18" spans="2:8" ht="17.25" customHeight="1">
      <c r="B18" s="443" t="s">
        <v>129</v>
      </c>
      <c r="C18" s="471"/>
      <c r="D18" s="254">
        <v>27</v>
      </c>
      <c r="E18" s="254">
        <v>14</v>
      </c>
      <c r="F18" s="254">
        <v>11</v>
      </c>
      <c r="G18" s="254">
        <v>9</v>
      </c>
      <c r="H18" s="374">
        <v>13</v>
      </c>
    </row>
    <row r="19" spans="2:8" ht="17.25" customHeight="1">
      <c r="B19" s="472" t="s">
        <v>130</v>
      </c>
      <c r="C19" s="473"/>
      <c r="D19" s="254">
        <v>38</v>
      </c>
      <c r="E19" s="254">
        <v>36</v>
      </c>
      <c r="F19" s="254">
        <v>56</v>
      </c>
      <c r="G19" s="254">
        <v>53</v>
      </c>
      <c r="H19" s="374">
        <v>49</v>
      </c>
    </row>
    <row r="20" spans="2:8" ht="17.25" customHeight="1">
      <c r="B20" s="443" t="s">
        <v>131</v>
      </c>
      <c r="C20" s="471"/>
      <c r="D20" s="254">
        <v>65</v>
      </c>
      <c r="E20" s="254">
        <v>65</v>
      </c>
      <c r="F20" s="254">
        <v>82</v>
      </c>
      <c r="G20" s="254">
        <v>86</v>
      </c>
      <c r="H20" s="374">
        <v>78</v>
      </c>
    </row>
    <row r="21" spans="2:8" ht="17.25" customHeight="1">
      <c r="B21" s="443" t="s">
        <v>132</v>
      </c>
      <c r="C21" s="471"/>
      <c r="D21" s="254">
        <v>3</v>
      </c>
      <c r="E21" s="254">
        <v>5</v>
      </c>
      <c r="F21" s="254">
        <v>6</v>
      </c>
      <c r="G21" s="254">
        <v>5</v>
      </c>
      <c r="H21" s="374">
        <v>6</v>
      </c>
    </row>
    <row r="22" spans="1:8" ht="17.25" customHeight="1" thickBot="1">
      <c r="A22" s="13"/>
      <c r="B22" s="474" t="s">
        <v>43</v>
      </c>
      <c r="C22" s="475"/>
      <c r="D22" s="41">
        <v>415</v>
      </c>
      <c r="E22" s="41">
        <v>427</v>
      </c>
      <c r="F22" s="41">
        <v>429</v>
      </c>
      <c r="G22" s="41">
        <v>439</v>
      </c>
      <c r="H22" s="374">
        <v>495</v>
      </c>
    </row>
    <row r="23" spans="2:8" ht="17.25" customHeight="1">
      <c r="B23" s="260"/>
      <c r="C23" s="260"/>
      <c r="D23" s="260"/>
      <c r="E23" s="260"/>
      <c r="F23" s="260"/>
      <c r="G23" s="476" t="s">
        <v>29</v>
      </c>
      <c r="H23" s="476"/>
    </row>
    <row r="25" spans="4:7" ht="13.5">
      <c r="D25" s="59"/>
      <c r="E25" s="59"/>
      <c r="F25" s="59"/>
      <c r="G25" s="59"/>
    </row>
  </sheetData>
  <sheetProtection/>
  <mergeCells count="31">
    <mergeCell ref="A1:H1"/>
    <mergeCell ref="D3:D4"/>
    <mergeCell ref="E3:E4"/>
    <mergeCell ref="F3:F4"/>
    <mergeCell ref="G3:G4"/>
    <mergeCell ref="A4:C4"/>
    <mergeCell ref="H3:H4"/>
    <mergeCell ref="H13:H14"/>
    <mergeCell ref="B11:C11"/>
    <mergeCell ref="B12:C12"/>
    <mergeCell ref="B13:C13"/>
    <mergeCell ref="A5:C5"/>
    <mergeCell ref="B6:C6"/>
    <mergeCell ref="B7:C7"/>
    <mergeCell ref="B8:C8"/>
    <mergeCell ref="B9:C9"/>
    <mergeCell ref="B10:C10"/>
    <mergeCell ref="G13:G14"/>
    <mergeCell ref="B14:C14"/>
    <mergeCell ref="B15:C15"/>
    <mergeCell ref="B16:C16"/>
    <mergeCell ref="B17:C17"/>
    <mergeCell ref="D13:D14"/>
    <mergeCell ref="E13:E14"/>
    <mergeCell ref="F13:F14"/>
    <mergeCell ref="B18:C18"/>
    <mergeCell ref="B19:C19"/>
    <mergeCell ref="B20:C20"/>
    <mergeCell ref="B21:C21"/>
    <mergeCell ref="B22:C22"/>
    <mergeCell ref="G23:H23"/>
  </mergeCells>
  <printOptions/>
  <pageMargins left="0.5905511811023623" right="0.6299212598425197" top="0.7874015748031497" bottom="0.7874015748031497"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川越市</dc:creator>
  <cp:keywords/>
  <dc:description/>
  <cp:lastModifiedBy>川越市</cp:lastModifiedBy>
  <cp:lastPrinted>2012-06-27T07:45:47Z</cp:lastPrinted>
  <dcterms:created xsi:type="dcterms:W3CDTF">2011-08-09T02:00:46Z</dcterms:created>
  <dcterms:modified xsi:type="dcterms:W3CDTF">2012-07-04T06:24:04Z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